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<sst xmlns="http://schemas.openxmlformats.org/spreadsheetml/2006/main" count="222" uniqueCount="173">
  <si>
    <t>tel.: 381213978</t>
  </si>
  <si>
    <t>Zpracoval:</t>
  </si>
  <si>
    <t>Valentová</t>
  </si>
  <si>
    <t>Podpis:</t>
  </si>
  <si>
    <t>Zodpovídá :</t>
  </si>
  <si>
    <t>Razítko:</t>
  </si>
  <si>
    <t>V případě jakýchkoliv dotazů volejte na níže uvedené číslo.</t>
  </si>
  <si>
    <t>pro vypracování podkladů k návrhu stát.závěrečného účtu</t>
  </si>
  <si>
    <t>za obce Jihočeského kraje</t>
  </si>
  <si>
    <t>1. Souhrnné výsledky fin.hospodaření, dosažené v příjmové a výdajové části rozpočtu obce v hodnoc.roce v porovnání</t>
  </si>
  <si>
    <t>s výsledky roku předcházejícího.</t>
  </si>
  <si>
    <t>Ukazatel rozpočtu</t>
  </si>
  <si>
    <t>( v tis.Kč)</t>
  </si>
  <si>
    <t>Rozd.skut.</t>
  </si>
  <si>
    <t>% plnění</t>
  </si>
  <si>
    <t>Upr.rozp.</t>
  </si>
  <si>
    <t>skutečn.</t>
  </si>
  <si>
    <t>Nekonsolidované příjmy</t>
  </si>
  <si>
    <t>Příjmy po konsolidaci</t>
  </si>
  <si>
    <t>Nekonsolidované výdaje</t>
  </si>
  <si>
    <t>Výdaje po konsolidaci</t>
  </si>
  <si>
    <t>Financování-tř.8</t>
  </si>
  <si>
    <t>Saldo-HV před konsolidací</t>
  </si>
  <si>
    <t>Saldo-HV po konsolidaci</t>
  </si>
  <si>
    <t>3. Zhodnocení rozpočt.výsledků po konsolidaci:</t>
  </si>
  <si>
    <t>4. Zapojení mimorozpočtových zdrojů:</t>
  </si>
  <si>
    <t>5. Tvorba vlastních příjmů po konsolidaci a rozhodujících položek v meziročním porovnání:</t>
  </si>
  <si>
    <t>Vlastní příjmy po konsolidaci</t>
  </si>
  <si>
    <t>Daňové</t>
  </si>
  <si>
    <t>Vlastní nedaňové</t>
  </si>
  <si>
    <t>Vlastní kapitálové</t>
  </si>
  <si>
    <t>Celkem vlastní příjmy</t>
  </si>
  <si>
    <t>6. Srovnání dynamiky příjmů obce po konsolidaci s rokem minulým:</t>
  </si>
  <si>
    <t>Ukazatel rozpočtu po konsol.</t>
  </si>
  <si>
    <t>Vlastní příjmy celkem</t>
  </si>
  <si>
    <t>Neinvestiční dotace celkem</t>
  </si>
  <si>
    <t>Investiční dotace celkem</t>
  </si>
  <si>
    <t>Ostatní,jiné příjmy celkem</t>
  </si>
  <si>
    <t>Celkem příjmy po konsolidaci</t>
  </si>
  <si>
    <t>7. Přehled dotací poskytnutých od jiných rozpočtů a ze státních fondů:</t>
  </si>
  <si>
    <t>UZ</t>
  </si>
  <si>
    <t>Označení účelové dotace</t>
  </si>
  <si>
    <t>přiděleno</t>
  </si>
  <si>
    <t>vyčerpáno</t>
  </si>
  <si>
    <t>rozdíl(Kč)</t>
  </si>
  <si>
    <t>x</t>
  </si>
  <si>
    <t>Celkem ze státního rozpočtu</t>
  </si>
  <si>
    <t>Celkem z Jihočeského kraje</t>
  </si>
  <si>
    <t>Celkem ze státních fondů</t>
  </si>
  <si>
    <t>Na výkon správy(pol.4112)</t>
  </si>
  <si>
    <t>8. Využití prostředků převedených obci z rozpočtů jednotlivých kapitol státního rozpočtu, ze státních fondů a z rozp.kraje:</t>
  </si>
  <si>
    <t>9. Analýza výdajové stránky rozpočtu zvlášť za běžné a kapitálové výdaje:</t>
  </si>
  <si>
    <t>Běžné výdaje celkem</t>
  </si>
  <si>
    <t>Kapitálové výdaje celkem</t>
  </si>
  <si>
    <t>Analýza kapitálových výdajů</t>
  </si>
  <si>
    <t>položka</t>
  </si>
  <si>
    <t>Kapitálový výdaj v Kč</t>
  </si>
  <si>
    <t>upr.rozp.</t>
  </si>
  <si>
    <t>Kapit.výdaje celkem</t>
  </si>
  <si>
    <t>10. Podrobná informace o čerpání prostředků poskytnutých na řešení následků povodní, vč.převodu nevyčerp.úč.prostředků</t>
  </si>
  <si>
    <t>do roku následujícího:</t>
  </si>
  <si>
    <t>11. Rozbor hospodaření přísp.organizací zřiz.obcí podle jednotlivých odvětví. Podíl těchto org.hospodařících v hodnoceném</t>
  </si>
  <si>
    <t>roce se ziskem či hospodařících se ztrátou na celkovém počtu přísp.organizací, vč.komentáře k řešení ztrátovosti:</t>
  </si>
  <si>
    <t>odvětví</t>
  </si>
  <si>
    <t>Školství</t>
  </si>
  <si>
    <t>Kultura</t>
  </si>
  <si>
    <t>Zdravotn.</t>
  </si>
  <si>
    <t>Sociální</t>
  </si>
  <si>
    <t>Ostatní</t>
  </si>
  <si>
    <t>celkem</t>
  </si>
  <si>
    <t>Počet ziskových</t>
  </si>
  <si>
    <t>Celk.zisk</t>
  </si>
  <si>
    <t>Počet ztrátových</t>
  </si>
  <si>
    <t>Celk.ztráta</t>
  </si>
  <si>
    <t>Sbor dobrovolných hasičů</t>
  </si>
  <si>
    <t>K výrazným změnám v hospodaření ve srovnání s předchozími roky však nedošlo, poměr rozpočtových příjmů a výdajů</t>
  </si>
  <si>
    <t>vykazuje vyrovnaný zůstatek, obec není nijak zatížena dluhy a úvěry.</t>
  </si>
  <si>
    <t>byla ku prospěchu života v obci a zájmu všech občanů a nedošlo ke zbytečnému zadlužení.</t>
  </si>
  <si>
    <t>2. K předchozí tabulce uvádíme rozpis úprav schváleného rozpočtu s uvedením důvodů:</t>
  </si>
  <si>
    <t>ZBÚ vedený u KB Tábor pob.Bechyně</t>
  </si>
  <si>
    <t xml:space="preserve">Fondy </t>
  </si>
  <si>
    <t>Obci jsou předkládány jednotlivé výdajové a příjmové položky hospodaření.</t>
  </si>
  <si>
    <t>Jelikož obec nemá žádnou hosp.činnost, její příjmy jsou omezeny, závislé jen na dotační a daňové politice státu,</t>
  </si>
  <si>
    <t>fax: 732155897</t>
  </si>
  <si>
    <t>Rozpočtové změny ve výdajích obce jsou převážně tvořeny opravou položek dle skutečného plnění.</t>
  </si>
  <si>
    <t>z pronájmu nebytových prostor (dle náj.smluv) a z místních poplatků.</t>
  </si>
  <si>
    <t>Obec Černýšovice, okr.Tábor, 391 65  Bechyně</t>
  </si>
  <si>
    <t>IČO: 00512559</t>
  </si>
  <si>
    <t>Obec Černýšovice nemá hospodářskou činnost, příjmy obce jsou tvořeny ,mimo příjmů daňových,příjmy z prodeje dřeva ,</t>
  </si>
  <si>
    <t>V průběhu loňského roku došlo k investičním výdajům, byl pořízen dr.HM obce , účtován přímo do spotřeby s další evidencí.</t>
  </si>
  <si>
    <t>takže není sledován žádný zůstatek úvěrového zatížení obce.</t>
  </si>
  <si>
    <t>Sbor dobrovolných hasičů ,zřízený na obci Černýšovice,disponuje s majetkem obce a vykazuje dlouhodobé ztrátové výsledky hospodaření.</t>
  </si>
  <si>
    <t>Ztráta je způsobena nevyhovující vysokou cenou pořizovaných prostředků a materiálu na provoz sboru.</t>
  </si>
  <si>
    <t>je snaha vést celkové hospodaření obce účelně tak, aby jakákoliv invest.akce , péče o obecní majetek a chod obce celkově</t>
  </si>
  <si>
    <t>starostka obce</t>
  </si>
  <si>
    <t>par.</t>
  </si>
  <si>
    <t>pol.</t>
  </si>
  <si>
    <t>Neinv.příspěvek členství v sdr.PO Bechyňsko</t>
  </si>
  <si>
    <t>nepodl.FV</t>
  </si>
  <si>
    <t>B1)</t>
  </si>
  <si>
    <t>C1)</t>
  </si>
  <si>
    <t>ZBÚ vedený u ČNB Č.Budějovice</t>
  </si>
  <si>
    <t xml:space="preserve">V Černýšovicích dne: </t>
  </si>
  <si>
    <t xml:space="preserve">prostředků na bank.účtech, kromě účtů státních finančních aktiv, které tvoří kapitolu OSFA </t>
  </si>
  <si>
    <t>V ostatních částech příjmové a výdajové části rozpočtu byly prováděny cca v řádu desetitisíců.</t>
  </si>
  <si>
    <t>Dále byly provedeny rozp.změny na straně příjmů (neplánované vyšší daňové příjmy a zvýšení příjmů ohl.přidělených dotací.</t>
  </si>
  <si>
    <t>(neuskutečněné plánované výdaje na investiční i neinvestiční činnost).</t>
  </si>
  <si>
    <t>Jedná se  o příspěvek vyplývající ze smluvy o sdružení  PO Bechyňsko, jiné žádosti obec neobdržela ani neposkytla transfer.</t>
  </si>
  <si>
    <t>Blažková Zuzana</t>
  </si>
  <si>
    <t>Rozpočtovaná výdajová stránka doznala navýšení mezi rozpočtem schváleným a upraveným v řadě rozp.paragrafů.</t>
  </si>
  <si>
    <t>Nebyly čerpány žádné prostředky na řešení následků živ.katastrof a mimoř.situací.</t>
  </si>
  <si>
    <t>díky nižším přijatým částkám daňovým,sníženým prodejem v lesním hospodářství,ovlivněn pouze zvýšenými tržbami za pronájem nebyt.prostor.</t>
  </si>
  <si>
    <t>odvozu a likv.odpadů na obci.</t>
  </si>
  <si>
    <t>Rozpočtován změnou byl nákup -dr.HM obce,tento byl účtován přímo do spotřeby s další evidencí,a zvýšení výdajů v oblasti zabezpečení</t>
  </si>
  <si>
    <t>a služeb v odpad.hospodářství,pronájmem obecních nebytových prostor,prodejem obecních pozemků a příjmem dotací.</t>
  </si>
  <si>
    <t>neuvádí se</t>
  </si>
  <si>
    <t>Neinv.příspěvek výk.st.správy Město Bechyně</t>
  </si>
  <si>
    <t>HODNOTÍCÍ ZPRÁVA ZA R.2018</t>
  </si>
  <si>
    <t>účetní výkazy za jednotku - rozvaha, výsledovka, příloha úč.závěrky a výkaz pro hodnocení plnění, vše ke dni 31.12.2018</t>
  </si>
  <si>
    <t>byly již na Krajský úřad, odb.ekonomický, zaslány 10.1.2019</t>
  </si>
  <si>
    <t>2018-2017</t>
  </si>
  <si>
    <t>2018/2017</t>
  </si>
  <si>
    <t>Třída 8-financování byla do hospodaření obce zapojena v celkové výši -692.394,58 Kč, a to na položce 8115-Změna stavu krátkod.</t>
  </si>
  <si>
    <t>V r.2018 byly provedeny celkem 94 změn rozpočtu realizované 15ti rozpočtovými opatřeními.</t>
  </si>
  <si>
    <t>Objem RO v Kč činil v příjmech +632.132,- a objem RO v Kč ve výdajích +384.041,-.</t>
  </si>
  <si>
    <t>Na změnu rozpočtovaných příjmů v r.2018 měl největší podíl příjem ze sdílených daní od FÚ, příjem z prodeje dřeva hospod.</t>
  </si>
  <si>
    <t>v lesích,skutečné příjmy z pronájmu a prodeje pozemků a ost.nemovitostí a dále příjem neinvestičních dotací.</t>
  </si>
  <si>
    <t>Dále byly vynaloženy fin.prostředky na pořízení dětského hřiště PAR/POL 2421/6121 ve výši 100.000,-Kč a na inv.akci svod děšťových vod</t>
  </si>
  <si>
    <t>PAR/POL 2321/6121 ve výši 366.422,50Kč.</t>
  </si>
  <si>
    <t>Pravděpodobně nejpodstatnější část bylo dopořízení prodlouž.vodovodu Hutě-Švestka PAR/POL 2310/6121 ve výši 26.612,-Kč</t>
  </si>
  <si>
    <t>Pro r. 2018 byl plánován vyrovnaný rozpočet ve výši 1,857 tis.Kč , rozpočet po změnách vykazuje výsledek zisk 248 tis.a skut.výsledek za r.2018</t>
  </si>
  <si>
    <t>činí  zisk 692 tis.Kč.</t>
  </si>
  <si>
    <t>Skutečné plnění v r. 2018 vykázalo  zisk ve výši 692.394,58Kč.Největší podíl na skutečném zisku obce v tomto roce měly výše uvedené položky</t>
  </si>
  <si>
    <t>Podíl daňových příjmů na obci (převody z FÚ na účet) byl vyšší, než bylo plánováno ve schváleném rozpočtu,tyto činily úhrnem v r.2018   1,911 tis.</t>
  </si>
  <si>
    <t>(pův.plán.příjem 1,638 tis.Kč).</t>
  </si>
  <si>
    <t>V průběhu r.2018 obec obdržela dotaci na výkon státní správy ve výši 60.900,- a neinv.dotaci na volby 01/2018 ve výši 24.500,-Kč,na volby 10/2018</t>
  </si>
  <si>
    <t>ve výši 30.000,-Kč.</t>
  </si>
  <si>
    <t>Dotace na činnost státní správy byla plně využita,dotace na volby 01/2018 podléhá fin.vypořádání a v účetnictví je evidována vratka nespotř.prostředků</t>
  </si>
  <si>
    <t>ve výši 7.944,- Kč.Další dotace ze st.správy na volby 10/2018 podléhá taktéž fin.vypořádání a je evidována vratka 9.176,-Kč.</t>
  </si>
  <si>
    <t xml:space="preserve">Rozdíl mezi předpokládanými rozpočtovými příjmy a skutečnými příjmy v r.2018 je tvořen vyššími daňovými příjmy,vyšším plněním v obl.prodeje </t>
  </si>
  <si>
    <t>Kapitálové příjmy za r.2018 vykazují hodnotu 38.940,- Kč ,jedná se o zrealizovaný prodej obecního pozemku,KS manž.Havlovi a p.Šimková.</t>
  </si>
  <si>
    <t>Jedná se o dále o inv.majetek-kapit.výdaje v celk.výši 568.802,50 Kč,jsou to výdaje na prodl.vodovodní přípojky chatová oblast,svody dešť.vod,dětské hřiště.</t>
  </si>
  <si>
    <t>poř.DHM-vodov.přípojka chaty Švestka v celk.výši 26.612,- par.2310/pol.6121..akce ukončena,majetek zařazen v 12/2018</t>
  </si>
  <si>
    <t>poř.DHM-svody dešťových vod v celk.výši 366.422,50 par.2321/pol.6121..akce neukončena, bude dále pokračovat</t>
  </si>
  <si>
    <t>poř.DHM-dětské hřiště v celk.výši 100.000,-par.3421/6121..akce neukončena,bude pokračovat v r.2019</t>
  </si>
  <si>
    <t>poř.DHM-nákup pozemků KS p.Příhodová v celk.výši RPC 75.768,- par.3639/pol.6130..nákup uskutečněn, poz.pč.122/2 a 122/28 zařazeny dle KN 06/2018</t>
  </si>
  <si>
    <t>Pořízení dr.HM obce v celkové výši..21.080,- (pol.5137, par dle jednotlivých druhů, v tomto případě jedn.PAR 3745)</t>
  </si>
  <si>
    <t>Zůstatek na účtech obce ke dni 31.12.2018</t>
  </si>
  <si>
    <t>- přijaté dotace r.2018</t>
  </si>
  <si>
    <t>Neinv.příspěvek na výkon st.správy…………………………………………………........………..60.900,- (přij.v 01,03,07,10/18, zúčt.pol.4112)</t>
  </si>
  <si>
    <t>Neinv.dotace na volby 01/2018……………………………………………………………………24.500,-(přij.10,1,2018, zúčt.4111,ÚZ 98008)</t>
  </si>
  <si>
    <t>Neinv.dotace na volby 10/2018……………………………………………………………………30.000,-(přij.25,9,2018, zúčt.4111,ÚZ 98187)</t>
  </si>
  <si>
    <t>Celková výše přijatých dotací za r.2018:  115.400,- Kč.</t>
  </si>
  <si>
    <t>Na ÚJ byl zříjen a je tvořen fond na obnovu spolupodíl.vodohosp.majetku, nebyly čerpány žádné půjčky, úvěry, ani návratné výpomoci</t>
  </si>
  <si>
    <t>Dle tabulky je zřejmo zvýšení objemů v obl.příjmů daňových  i zvýšení v nedaň.příjmech oproti r.2017, kdy byl příjem obce v r.2017 nižší</t>
  </si>
  <si>
    <t>Ohledně příjmů kapitálových je zřejmo z tabulky, že došlo k vyššímu plnění oproti min.-příjmy z prodeje pozemku.</t>
  </si>
  <si>
    <t>Z tabulky vyplývá příjem výše uvedených  neinv.dotací a transferů na výk.státní správy a volby 01 a 10/2018.</t>
  </si>
  <si>
    <t>Přehled dotací ze státního rozpočtu podle účelů v roce 2018</t>
  </si>
  <si>
    <t>Účel.dotace na volby 10/2018</t>
  </si>
  <si>
    <t>Účel.dotace na volby 01/2018</t>
  </si>
  <si>
    <t>k vrácení 2019</t>
  </si>
  <si>
    <t>Přehled dotací přidělených od Jihočeského kraje podle účelů v roce 2018</t>
  </si>
  <si>
    <t>Přehled dotací přidělených ze státních fondů podle účelů v roce 2018</t>
  </si>
  <si>
    <t>Prostředky poskytnuté jč.krajem na výkon státní správy byly plně využity na stanovený účel.</t>
  </si>
  <si>
    <t>Prostředky poskytnuté na výdaje na volby 01 a 10/2018 podléhají fin.vypořádání za r.2018, vyčleněna vratka ve výši 17.120,-</t>
  </si>
  <si>
    <t>Běžné výdaje obce jsou v rámci navrženého rozpočtu obce dodržovány, došlo ke kapitálovým výdajům v r.2018 a to výše citovaným .</t>
  </si>
  <si>
    <t>Oproti r.2017, došlo tedy v r.2018 ke zvýšeným kapitálovým výdajům obce.</t>
  </si>
  <si>
    <t>V rámci rozpočtových opatření obce je vykazován  provozní výdaj SDH  ve výši 4.578,-Kč.</t>
  </si>
  <si>
    <t>V r. 2018 byly obci předloženy žádosti o následující příspěvky a transfery,tyto byly odsouhlaseny ZO a poskytnuty:</t>
  </si>
  <si>
    <t>160,-</t>
  </si>
  <si>
    <t>500,-</t>
  </si>
  <si>
    <t xml:space="preserve">  Na základě dopisu ze dne 21.1.2019 Vám předkládáme podklady pro výše uvedený účel .</t>
  </si>
  <si>
    <t>Jako přílohu přikládáme tab.č.1b) a příl.č.7 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</si>
</sst>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Kč&quot;"/>
    <numFmt numFmtId="167" formatCode="mmm\-yy"/>
    <numFmt numFmtId="168" formatCode="d/m/yy"/>
    <numFmt numFmtId="169" formatCode="#,##0.0"/>
    <numFmt numFmtId="170" formatCode="[$-405]d\.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2" fontId="0" fillId="0" borderId="27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2" fontId="0" fillId="0" borderId="35" xfId="0" applyNumberFormat="1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/>
    </xf>
    <xf numFmtId="2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9" xfId="0" applyFont="1" applyBorder="1" applyAlignment="1">
      <alignment/>
    </xf>
    <xf numFmtId="2" fontId="0" fillId="0" borderId="39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50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63">
      <selection activeCell="A180" sqref="A180"/>
    </sheetView>
  </sheetViews>
  <sheetFormatPr defaultColWidth="9.140625" defaultRowHeight="12.75"/>
  <cols>
    <col min="1" max="2" width="10.57421875" style="0" customWidth="1"/>
    <col min="3" max="3" width="9.140625" style="0" bestFit="1" customWidth="1"/>
    <col min="4" max="4" width="14.140625" style="0" customWidth="1"/>
    <col min="5" max="5" width="12.140625" style="0" customWidth="1"/>
    <col min="6" max="7" width="10.57421875" style="0" bestFit="1" customWidth="1"/>
    <col min="8" max="8" width="8.421875" style="0" customWidth="1"/>
    <col min="9" max="9" width="11.421875" style="0" customWidth="1"/>
    <col min="10" max="10" width="10.00390625" style="0" customWidth="1"/>
  </cols>
  <sheetData>
    <row r="1" spans="1:12" ht="12.75">
      <c r="A1" s="1" t="s">
        <v>86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1" t="s">
        <v>87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2"/>
      <c r="B3" s="2"/>
      <c r="C3" s="3" t="s">
        <v>117</v>
      </c>
      <c r="D3" s="4"/>
      <c r="E3" s="4"/>
      <c r="F3" s="5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6" t="s">
        <v>7</v>
      </c>
      <c r="C5" s="7"/>
      <c r="D5" s="7"/>
      <c r="E5" s="7"/>
      <c r="F5" s="7"/>
      <c r="G5" s="8"/>
      <c r="H5" s="2"/>
      <c r="I5" s="2"/>
      <c r="J5" s="2"/>
      <c r="K5" s="2"/>
      <c r="L5" s="2"/>
    </row>
    <row r="6" spans="1:12" ht="13.5" thickBot="1">
      <c r="A6" s="2"/>
      <c r="B6" s="9" t="s">
        <v>8</v>
      </c>
      <c r="C6" s="10"/>
      <c r="D6" s="10"/>
      <c r="E6" s="10"/>
      <c r="F6" s="10"/>
      <c r="G6" s="11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2" t="s">
        <v>171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118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119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4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6" t="s">
        <v>11</v>
      </c>
      <c r="C14" s="13"/>
      <c r="D14" s="14"/>
      <c r="E14" s="15">
        <v>2017</v>
      </c>
      <c r="F14" s="16"/>
      <c r="G14" s="15">
        <v>2018</v>
      </c>
      <c r="H14" s="16"/>
      <c r="I14" s="17" t="s">
        <v>13</v>
      </c>
      <c r="J14" s="17" t="s">
        <v>14</v>
      </c>
      <c r="K14" s="2"/>
      <c r="L14" s="2"/>
      <c r="M14" s="2"/>
    </row>
    <row r="15" spans="1:13" ht="13.5" thickBot="1">
      <c r="A15" s="2"/>
      <c r="B15" s="18" t="s">
        <v>12</v>
      </c>
      <c r="C15" s="19"/>
      <c r="D15" s="20"/>
      <c r="E15" s="21" t="s">
        <v>15</v>
      </c>
      <c r="F15" s="11" t="s">
        <v>16</v>
      </c>
      <c r="G15" s="21" t="s">
        <v>15</v>
      </c>
      <c r="H15" s="11" t="s">
        <v>16</v>
      </c>
      <c r="I15" s="22" t="s">
        <v>120</v>
      </c>
      <c r="J15" s="22" t="s">
        <v>121</v>
      </c>
      <c r="K15" s="2"/>
      <c r="L15" s="2"/>
      <c r="M15" s="2"/>
    </row>
    <row r="16" spans="1:13" ht="13.5" thickBot="1">
      <c r="A16" s="2"/>
      <c r="B16" s="23" t="s">
        <v>17</v>
      </c>
      <c r="C16" s="24"/>
      <c r="D16" s="25"/>
      <c r="E16" s="26">
        <v>2185</v>
      </c>
      <c r="F16" s="27">
        <v>2140</v>
      </c>
      <c r="G16" s="26">
        <v>2489</v>
      </c>
      <c r="H16" s="27">
        <v>2269</v>
      </c>
      <c r="I16" s="28">
        <f aca="true" t="shared" si="0" ref="I16:I22">SUM(H16-F16)</f>
        <v>129</v>
      </c>
      <c r="J16" s="29">
        <f>SUM(H16/F16)*100</f>
        <v>106.02803738317756</v>
      </c>
      <c r="K16" s="2"/>
      <c r="L16" s="2"/>
      <c r="M16" s="2"/>
    </row>
    <row r="17" spans="1:13" ht="13.5" thickBot="1">
      <c r="A17" s="2"/>
      <c r="B17" s="30" t="s">
        <v>18</v>
      </c>
      <c r="C17" s="31"/>
      <c r="D17" s="32"/>
      <c r="E17" s="33">
        <v>2185</v>
      </c>
      <c r="F17" s="34">
        <v>2140</v>
      </c>
      <c r="G17" s="33">
        <v>2489</v>
      </c>
      <c r="H17" s="34">
        <v>2269</v>
      </c>
      <c r="I17" s="35">
        <f t="shared" si="0"/>
        <v>129</v>
      </c>
      <c r="J17" s="29">
        <f aca="true" t="shared" si="1" ref="J17:J22">SUM(H17/F17)*100</f>
        <v>106.02803738317756</v>
      </c>
      <c r="K17" s="2"/>
      <c r="L17" s="2"/>
      <c r="M17" s="2"/>
    </row>
    <row r="18" spans="1:13" ht="13.5" thickBot="1">
      <c r="A18" s="2"/>
      <c r="B18" s="30" t="s">
        <v>19</v>
      </c>
      <c r="C18" s="31"/>
      <c r="D18" s="32"/>
      <c r="E18" s="33">
        <v>1624</v>
      </c>
      <c r="F18" s="34">
        <v>1088</v>
      </c>
      <c r="G18" s="33">
        <v>2241</v>
      </c>
      <c r="H18" s="34">
        <v>1576</v>
      </c>
      <c r="I18" s="35">
        <f t="shared" si="0"/>
        <v>488</v>
      </c>
      <c r="J18" s="29">
        <f t="shared" si="1"/>
        <v>144.85294117647058</v>
      </c>
      <c r="K18" s="2"/>
      <c r="L18" s="2"/>
      <c r="M18" s="2"/>
    </row>
    <row r="19" spans="1:13" ht="13.5" thickBot="1">
      <c r="A19" s="2"/>
      <c r="B19" s="30" t="s">
        <v>20</v>
      </c>
      <c r="C19" s="31"/>
      <c r="D19" s="32"/>
      <c r="E19" s="33">
        <v>1624</v>
      </c>
      <c r="F19" s="34">
        <v>1088</v>
      </c>
      <c r="G19" s="33">
        <v>2241</v>
      </c>
      <c r="H19" s="34">
        <v>1576</v>
      </c>
      <c r="I19" s="35">
        <f t="shared" si="0"/>
        <v>488</v>
      </c>
      <c r="J19" s="29">
        <f t="shared" si="1"/>
        <v>144.85294117647058</v>
      </c>
      <c r="K19" s="2"/>
      <c r="L19" s="2"/>
      <c r="M19" s="2"/>
    </row>
    <row r="20" spans="1:13" ht="13.5" thickBot="1">
      <c r="A20" s="2"/>
      <c r="B20" s="30" t="s">
        <v>21</v>
      </c>
      <c r="C20" s="31"/>
      <c r="D20" s="32"/>
      <c r="E20" s="33">
        <v>-561</v>
      </c>
      <c r="F20" s="34">
        <v>-1052</v>
      </c>
      <c r="G20" s="33">
        <f>SUM(G19-G17)</f>
        <v>-248</v>
      </c>
      <c r="H20" s="33">
        <f>SUM(H19-H17)</f>
        <v>-693</v>
      </c>
      <c r="I20" s="35">
        <f t="shared" si="0"/>
        <v>359</v>
      </c>
      <c r="J20" s="29">
        <f t="shared" si="1"/>
        <v>65.8745247148289</v>
      </c>
      <c r="K20" s="2"/>
      <c r="L20" s="2"/>
      <c r="M20" s="2"/>
    </row>
    <row r="21" spans="1:13" ht="13.5" thickBot="1">
      <c r="A21" s="2"/>
      <c r="B21" s="30" t="s">
        <v>22</v>
      </c>
      <c r="C21" s="31"/>
      <c r="D21" s="32"/>
      <c r="E21" s="33">
        <v>561</v>
      </c>
      <c r="F21" s="34">
        <v>1052</v>
      </c>
      <c r="G21" s="33">
        <f>SUM(G16-G18)</f>
        <v>248</v>
      </c>
      <c r="H21" s="33">
        <f>SUM(H16-H18)</f>
        <v>693</v>
      </c>
      <c r="I21" s="35">
        <f t="shared" si="0"/>
        <v>-359</v>
      </c>
      <c r="J21" s="29">
        <f t="shared" si="1"/>
        <v>65.8745247148289</v>
      </c>
      <c r="K21" s="2"/>
      <c r="L21" s="2"/>
      <c r="M21" s="2"/>
    </row>
    <row r="22" spans="1:13" ht="13.5" thickBot="1">
      <c r="A22" s="2"/>
      <c r="B22" s="36" t="s">
        <v>23</v>
      </c>
      <c r="C22" s="37"/>
      <c r="D22" s="38"/>
      <c r="E22" s="39">
        <v>561</v>
      </c>
      <c r="F22" s="95">
        <v>1052</v>
      </c>
      <c r="G22" s="39">
        <f>SUM(G17-G19)</f>
        <v>248</v>
      </c>
      <c r="H22" s="39">
        <f>SUM(H17-H19)</f>
        <v>693</v>
      </c>
      <c r="I22" s="96">
        <f t="shared" si="0"/>
        <v>-359</v>
      </c>
      <c r="J22" s="29">
        <f t="shared" si="1"/>
        <v>65.8745247148289</v>
      </c>
      <c r="K22" s="2"/>
      <c r="L22" s="2"/>
      <c r="M22" s="93"/>
    </row>
    <row r="23" spans="1:13" ht="12.75">
      <c r="A23" s="2" t="s">
        <v>122</v>
      </c>
      <c r="B23" s="98"/>
      <c r="C23" s="98"/>
      <c r="D23" s="98"/>
      <c r="E23" s="99"/>
      <c r="F23" s="99"/>
      <c r="G23" s="99"/>
      <c r="H23" s="99"/>
      <c r="I23" s="99"/>
      <c r="J23" s="100"/>
      <c r="K23" s="2"/>
      <c r="L23" s="2"/>
      <c r="M23" s="93"/>
    </row>
    <row r="24" spans="1:13" ht="12.75">
      <c r="A24" s="2" t="s">
        <v>103</v>
      </c>
      <c r="B24" s="98"/>
      <c r="C24" s="98"/>
      <c r="D24" s="98"/>
      <c r="E24" s="99"/>
      <c r="F24" s="99"/>
      <c r="G24" s="99"/>
      <c r="H24" s="99"/>
      <c r="I24" s="99"/>
      <c r="J24" s="100"/>
      <c r="K24" s="2"/>
      <c r="L24" s="2"/>
      <c r="M24" s="93"/>
    </row>
    <row r="25" spans="1:13" ht="12.75">
      <c r="A25" s="2"/>
      <c r="B25" s="98"/>
      <c r="C25" s="98"/>
      <c r="D25" s="98"/>
      <c r="E25" s="99"/>
      <c r="F25" s="99"/>
      <c r="G25" s="99"/>
      <c r="H25" s="99"/>
      <c r="I25" s="99"/>
      <c r="J25" s="100"/>
      <c r="K25" s="2"/>
      <c r="L25" s="2"/>
      <c r="M25" s="93"/>
    </row>
    <row r="26" spans="1:13" ht="12.75">
      <c r="A26" s="42" t="s">
        <v>78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3"/>
    </row>
    <row r="27" spans="1:13" ht="12.75">
      <c r="A27" s="2" t="s">
        <v>123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3"/>
    </row>
    <row r="28" spans="1:13" ht="12.75">
      <c r="A28" s="101" t="s">
        <v>124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2"/>
      <c r="L28" s="2"/>
      <c r="M28" s="93"/>
    </row>
    <row r="29" spans="1:13" ht="12.75">
      <c r="A29" s="101" t="s">
        <v>125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2"/>
      <c r="L29" s="2"/>
      <c r="M29" s="93"/>
    </row>
    <row r="30" spans="1:13" ht="12.75">
      <c r="A30" s="101" t="s">
        <v>126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2"/>
      <c r="L30" s="2"/>
      <c r="M30" s="93"/>
    </row>
    <row r="31" spans="1:13" ht="12.75">
      <c r="A31" s="101" t="s">
        <v>109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2"/>
      <c r="M31" s="93"/>
    </row>
    <row r="32" spans="1:13" ht="12.75">
      <c r="A32" s="101" t="s">
        <v>129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2"/>
      <c r="M32" s="93"/>
    </row>
    <row r="33" spans="1:13" ht="12.75">
      <c r="A33" s="101" t="s">
        <v>127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2"/>
      <c r="M33" s="93"/>
    </row>
    <row r="34" spans="1:13" ht="12.75">
      <c r="A34" s="101" t="s">
        <v>128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2"/>
      <c r="M34" s="93"/>
    </row>
    <row r="35" spans="1:14" ht="12.75">
      <c r="A35" s="101" t="s">
        <v>104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3"/>
      <c r="N35" s="1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3"/>
      <c r="N36" s="12"/>
    </row>
    <row r="37" spans="1:14" ht="12.75">
      <c r="A37" s="97" t="s">
        <v>113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3"/>
      <c r="N37" s="12"/>
    </row>
    <row r="38" spans="1:14" ht="12.75">
      <c r="A38" s="97" t="s">
        <v>112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3"/>
      <c r="N38" s="12"/>
    </row>
    <row r="39" spans="1:14" ht="12.75">
      <c r="A39" s="97" t="s">
        <v>84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3"/>
      <c r="N39" s="12"/>
    </row>
    <row r="40" spans="1:14" ht="12.75">
      <c r="A40" s="2" t="s">
        <v>105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3"/>
      <c r="N40" s="1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3"/>
      <c r="N41" s="12"/>
    </row>
    <row r="42" spans="1:13" ht="12.75">
      <c r="A42" s="42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3"/>
    </row>
    <row r="43" spans="1:13" ht="12.75">
      <c r="A43" s="2" t="s">
        <v>130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3"/>
    </row>
    <row r="44" spans="1:13" ht="12.75">
      <c r="A44" s="2" t="s">
        <v>131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3"/>
    </row>
    <row r="45" spans="1:13" ht="12.75">
      <c r="A45" s="2" t="s">
        <v>88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3"/>
    </row>
    <row r="46" spans="1:13" ht="12.75">
      <c r="A46" s="2" t="s">
        <v>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3"/>
    </row>
    <row r="47" spans="1:13" ht="12.75">
      <c r="A47" s="2" t="s">
        <v>132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3"/>
    </row>
    <row r="48" spans="1:13" ht="12.75">
      <c r="A48" s="2" t="s">
        <v>106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3"/>
    </row>
    <row r="49" spans="1:13" ht="12.75">
      <c r="A49" s="2" t="s">
        <v>133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3"/>
    </row>
    <row r="50" spans="1:13" ht="12.75">
      <c r="A50" s="2" t="s">
        <v>134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3"/>
    </row>
    <row r="51" spans="1:13" ht="12.75">
      <c r="A51" s="2" t="s">
        <v>135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3"/>
    </row>
    <row r="52" spans="1:13" ht="12.75">
      <c r="A52" s="2" t="s">
        <v>136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3"/>
    </row>
    <row r="53" spans="1:13" ht="12.75">
      <c r="A53" s="2" t="s">
        <v>137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3"/>
    </row>
    <row r="54" spans="1:13" ht="12.75">
      <c r="A54" s="2" t="s">
        <v>138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93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93"/>
    </row>
    <row r="56" spans="1:13" ht="12.75">
      <c r="A56" s="2" t="s">
        <v>139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3"/>
    </row>
    <row r="57" spans="1:13" ht="12.75">
      <c r="A57" s="2" t="s">
        <v>114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3"/>
    </row>
    <row r="58" spans="1:13" ht="12.75">
      <c r="A58" s="2" t="s">
        <v>140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3"/>
    </row>
    <row r="59" spans="1:13" ht="12.75">
      <c r="A59" s="2" t="s">
        <v>89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93"/>
    </row>
    <row r="60" spans="1:13" ht="12.75">
      <c r="A60" s="2" t="s">
        <v>141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93"/>
    </row>
    <row r="61" spans="1:13" ht="12.75">
      <c r="A61" s="2" t="s">
        <v>142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93"/>
    </row>
    <row r="62" spans="1:13" ht="12.75">
      <c r="A62" s="2" t="s">
        <v>143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93"/>
    </row>
    <row r="63" spans="1:13" ht="12.75">
      <c r="A63" s="2" t="s">
        <v>144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93"/>
    </row>
    <row r="64" spans="1:13" ht="12.75">
      <c r="A64" s="2" t="s">
        <v>145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93"/>
    </row>
    <row r="65" spans="1:13" ht="12.75">
      <c r="A65" s="2" t="s">
        <v>146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93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93"/>
    </row>
    <row r="67" spans="1:13" ht="12.75">
      <c r="A67" s="42" t="s">
        <v>147</v>
      </c>
      <c r="B67" s="42"/>
      <c r="C67" s="42"/>
      <c r="D67" s="42"/>
      <c r="E67" s="94">
        <f>SUM(E68:E69)</f>
        <v>4332680.32</v>
      </c>
      <c r="F67" s="2"/>
      <c r="G67" s="2"/>
      <c r="H67" s="2"/>
      <c r="I67" s="2"/>
      <c r="J67" s="2"/>
      <c r="K67" s="2"/>
      <c r="L67" s="2"/>
      <c r="M67" s="93"/>
    </row>
    <row r="68" spans="1:13" ht="12.75">
      <c r="A68" s="2" t="s">
        <v>79</v>
      </c>
      <c r="B68" s="2"/>
      <c r="C68" s="2"/>
      <c r="D68" s="2"/>
      <c r="E68" s="40">
        <v>4233283.53</v>
      </c>
      <c r="F68" s="2"/>
      <c r="G68" s="2"/>
      <c r="H68" s="2"/>
      <c r="I68" s="2"/>
      <c r="J68" s="2"/>
      <c r="K68" s="2"/>
      <c r="L68" s="2"/>
      <c r="M68" s="93"/>
    </row>
    <row r="69" spans="1:13" ht="12.75">
      <c r="A69" s="2" t="s">
        <v>101</v>
      </c>
      <c r="B69" s="2"/>
      <c r="C69" s="2"/>
      <c r="D69" s="2"/>
      <c r="E69" s="40">
        <v>99396.79</v>
      </c>
      <c r="F69" s="2"/>
      <c r="G69" s="2"/>
      <c r="H69" s="2"/>
      <c r="I69" s="2"/>
      <c r="J69" s="2"/>
      <c r="K69" s="2"/>
      <c r="L69" s="2"/>
      <c r="M69" s="93"/>
    </row>
    <row r="70" spans="1:13" ht="12.75">
      <c r="A70" s="2"/>
      <c r="B70" s="2"/>
      <c r="C70" s="2"/>
      <c r="D70" s="2"/>
      <c r="E70" s="40"/>
      <c r="F70" s="2"/>
      <c r="G70" s="2"/>
      <c r="H70" s="2"/>
      <c r="I70" s="2"/>
      <c r="J70" s="2"/>
      <c r="K70" s="2"/>
      <c r="L70" s="2"/>
      <c r="M70" s="93"/>
    </row>
    <row r="71" spans="1:13" ht="12.75">
      <c r="A71" s="2" t="s">
        <v>80</v>
      </c>
      <c r="B71" s="2"/>
      <c r="C71" s="2"/>
      <c r="D71" s="2"/>
      <c r="E71" s="40">
        <v>25000</v>
      </c>
      <c r="F71" s="2"/>
      <c r="G71" s="2"/>
      <c r="H71" s="2"/>
      <c r="I71" s="2"/>
      <c r="J71" s="2"/>
      <c r="K71" s="2"/>
      <c r="L71" s="2"/>
      <c r="M71" s="93"/>
    </row>
    <row r="72" spans="1:13" ht="12.75">
      <c r="A72" s="41" t="s">
        <v>148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93"/>
    </row>
    <row r="73" spans="1:13" ht="12.75">
      <c r="A73" s="42" t="s">
        <v>152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93"/>
    </row>
    <row r="74" spans="1:13" ht="12.75">
      <c r="A74" s="2" t="s">
        <v>149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93"/>
    </row>
    <row r="75" spans="1:13" ht="12.75">
      <c r="A75" s="2" t="s">
        <v>150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93"/>
    </row>
    <row r="76" spans="1:13" ht="12.75">
      <c r="A76" s="2" t="s">
        <v>151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3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3"/>
    </row>
    <row r="78" spans="1:13" ht="12.75">
      <c r="A78" s="42" t="s">
        <v>25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3"/>
    </row>
    <row r="79" spans="1:13" ht="12.75">
      <c r="A79" s="43" t="s">
        <v>153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3"/>
    </row>
    <row r="80" spans="1:13" ht="12.75">
      <c r="A80" s="43" t="s">
        <v>90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93"/>
    </row>
    <row r="81" spans="1:13" ht="13.5" thickBot="1">
      <c r="A81" s="42" t="s">
        <v>26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93"/>
    </row>
    <row r="82" spans="1:13" ht="12.75">
      <c r="A82" s="2"/>
      <c r="B82" s="6" t="s">
        <v>27</v>
      </c>
      <c r="C82" s="13"/>
      <c r="D82" s="14"/>
      <c r="E82" s="15">
        <v>2017</v>
      </c>
      <c r="F82" s="16"/>
      <c r="G82" s="15">
        <v>2018</v>
      </c>
      <c r="H82" s="16"/>
      <c r="I82" s="17" t="s">
        <v>13</v>
      </c>
      <c r="J82" s="17" t="s">
        <v>14</v>
      </c>
      <c r="K82" s="2"/>
      <c r="L82" s="2"/>
      <c r="M82" s="2"/>
    </row>
    <row r="83" spans="1:13" ht="13.5" thickBot="1">
      <c r="A83" s="2"/>
      <c r="B83" s="18" t="s">
        <v>12</v>
      </c>
      <c r="C83" s="19"/>
      <c r="D83" s="20"/>
      <c r="E83" s="21" t="s">
        <v>15</v>
      </c>
      <c r="F83" s="11" t="s">
        <v>16</v>
      </c>
      <c r="G83" s="21" t="s">
        <v>15</v>
      </c>
      <c r="H83" s="11" t="s">
        <v>16</v>
      </c>
      <c r="I83" s="22" t="s">
        <v>120</v>
      </c>
      <c r="J83" s="22" t="s">
        <v>121</v>
      </c>
      <c r="K83" s="2"/>
      <c r="L83" s="2"/>
      <c r="M83" s="2"/>
    </row>
    <row r="84" spans="1:13" ht="13.5" thickBot="1">
      <c r="A84" s="2"/>
      <c r="B84" s="23" t="s">
        <v>28</v>
      </c>
      <c r="C84" s="24"/>
      <c r="D84" s="25"/>
      <c r="E84" s="26">
        <v>1794</v>
      </c>
      <c r="F84" s="27">
        <v>1751</v>
      </c>
      <c r="G84" s="26">
        <v>1969</v>
      </c>
      <c r="H84" s="27">
        <v>1911</v>
      </c>
      <c r="I84" s="28">
        <f>SUM(H84-F84)</f>
        <v>160</v>
      </c>
      <c r="J84" s="29">
        <f>SUM(H84/F84)*100</f>
        <v>109.13763563677898</v>
      </c>
      <c r="K84" s="2"/>
      <c r="L84" s="2"/>
      <c r="M84" s="2"/>
    </row>
    <row r="85" spans="1:13" ht="13.5" thickBot="1">
      <c r="A85" s="2"/>
      <c r="B85" s="30" t="s">
        <v>29</v>
      </c>
      <c r="C85" s="31"/>
      <c r="D85" s="32"/>
      <c r="E85" s="33">
        <v>208</v>
      </c>
      <c r="F85" s="34">
        <v>206</v>
      </c>
      <c r="G85" s="33">
        <v>366</v>
      </c>
      <c r="H85" s="34">
        <v>204</v>
      </c>
      <c r="I85" s="28">
        <f>SUM(H85-F85)</f>
        <v>-2</v>
      </c>
      <c r="J85" s="29">
        <f>SUM(H85/F85)*100</f>
        <v>99.02912621359224</v>
      </c>
      <c r="K85" s="2"/>
      <c r="L85" s="2"/>
      <c r="M85" s="2"/>
    </row>
    <row r="86" spans="1:13" ht="13.5" thickBot="1">
      <c r="A86" s="2"/>
      <c r="B86" s="30" t="s">
        <v>30</v>
      </c>
      <c r="C86" s="31"/>
      <c r="D86" s="32"/>
      <c r="E86" s="33">
        <v>19</v>
      </c>
      <c r="F86" s="34">
        <v>19</v>
      </c>
      <c r="G86" s="33">
        <v>39</v>
      </c>
      <c r="H86" s="34">
        <v>39</v>
      </c>
      <c r="I86" s="28">
        <f>SUM(H86-F86)</f>
        <v>20</v>
      </c>
      <c r="J86" s="29">
        <v>0</v>
      </c>
      <c r="K86" s="2"/>
      <c r="L86" s="2"/>
      <c r="M86" s="2"/>
    </row>
    <row r="87" spans="1:13" ht="13.5" thickBot="1">
      <c r="A87" s="2"/>
      <c r="B87" s="30" t="s">
        <v>31</v>
      </c>
      <c r="C87" s="37"/>
      <c r="D87" s="38"/>
      <c r="E87" s="39">
        <f>SUM(E84:E86)</f>
        <v>2021</v>
      </c>
      <c r="F87" s="39">
        <f>SUM(F84:F86)</f>
        <v>1976</v>
      </c>
      <c r="G87" s="39">
        <f>SUM(G84:G86)</f>
        <v>2374</v>
      </c>
      <c r="H87" s="39">
        <f>SUM(H84:H86)</f>
        <v>2154</v>
      </c>
      <c r="I87" s="28">
        <f>SUM(H87-F87)</f>
        <v>178</v>
      </c>
      <c r="J87" s="29">
        <f>SUM(H87/F87)*100</f>
        <v>109.00809716599191</v>
      </c>
      <c r="K87" s="2"/>
      <c r="L87" s="2"/>
      <c r="M87" s="2"/>
    </row>
    <row r="88" spans="1:13" ht="12.75">
      <c r="A88" s="2" t="s">
        <v>154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 t="s">
        <v>111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 t="s">
        <v>155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3.5" thickBot="1">
      <c r="A91" s="42" t="s">
        <v>32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6" t="s">
        <v>33</v>
      </c>
      <c r="C92" s="13"/>
      <c r="D92" s="14"/>
      <c r="E92" s="15">
        <v>2017</v>
      </c>
      <c r="F92" s="16"/>
      <c r="G92" s="15">
        <v>2018</v>
      </c>
      <c r="H92" s="16"/>
      <c r="I92" s="17" t="s">
        <v>13</v>
      </c>
      <c r="J92" s="17" t="s">
        <v>14</v>
      </c>
      <c r="K92" s="2"/>
      <c r="L92" s="2"/>
      <c r="M92" s="2"/>
    </row>
    <row r="93" spans="1:13" ht="13.5" thickBot="1">
      <c r="A93" s="2"/>
      <c r="B93" s="18" t="s">
        <v>12</v>
      </c>
      <c r="C93" s="19"/>
      <c r="D93" s="20"/>
      <c r="E93" s="21" t="s">
        <v>15</v>
      </c>
      <c r="F93" s="11" t="s">
        <v>16</v>
      </c>
      <c r="G93" s="21" t="s">
        <v>15</v>
      </c>
      <c r="H93" s="11" t="s">
        <v>16</v>
      </c>
      <c r="I93" s="22" t="s">
        <v>120</v>
      </c>
      <c r="J93" s="22" t="s">
        <v>121</v>
      </c>
      <c r="K93" s="2"/>
      <c r="L93" s="2"/>
      <c r="M93" s="2"/>
    </row>
    <row r="94" spans="1:13" ht="13.5" thickBot="1">
      <c r="A94" s="2"/>
      <c r="B94" s="23" t="s">
        <v>34</v>
      </c>
      <c r="C94" s="24"/>
      <c r="D94" s="25"/>
      <c r="E94" s="26">
        <v>2021</v>
      </c>
      <c r="F94" s="27">
        <v>1976</v>
      </c>
      <c r="G94" s="26">
        <v>2374</v>
      </c>
      <c r="H94" s="27">
        <v>2154</v>
      </c>
      <c r="I94" s="28">
        <f>SUM(H94-F94)</f>
        <v>178</v>
      </c>
      <c r="J94" s="44">
        <f>SUM(H94/F94)*100</f>
        <v>109.00809716599191</v>
      </c>
      <c r="K94" s="2"/>
      <c r="L94" s="2"/>
      <c r="M94" s="2"/>
    </row>
    <row r="95" spans="1:13" ht="13.5" thickBot="1">
      <c r="A95" s="2"/>
      <c r="B95" s="30" t="s">
        <v>35</v>
      </c>
      <c r="C95" s="31"/>
      <c r="D95" s="32"/>
      <c r="E95" s="33">
        <v>84</v>
      </c>
      <c r="F95" s="34">
        <v>84</v>
      </c>
      <c r="G95" s="33">
        <v>115</v>
      </c>
      <c r="H95" s="34">
        <v>115</v>
      </c>
      <c r="I95" s="28">
        <f>SUM(H95-F95)</f>
        <v>31</v>
      </c>
      <c r="J95" s="44">
        <f>SUM(H95/F95)*100</f>
        <v>136.9047619047619</v>
      </c>
      <c r="K95" s="2"/>
      <c r="L95" s="2"/>
      <c r="M95" s="2"/>
    </row>
    <row r="96" spans="1:13" ht="13.5" thickBot="1">
      <c r="A96" s="2"/>
      <c r="B96" s="30" t="s">
        <v>36</v>
      </c>
      <c r="C96" s="31"/>
      <c r="D96" s="32"/>
      <c r="E96" s="33">
        <v>80</v>
      </c>
      <c r="F96" s="34">
        <v>80</v>
      </c>
      <c r="G96" s="33">
        <v>0</v>
      </c>
      <c r="H96" s="34">
        <v>0</v>
      </c>
      <c r="I96" s="28">
        <f>SUM(H96-F96)</f>
        <v>-80</v>
      </c>
      <c r="J96" s="44">
        <v>0</v>
      </c>
      <c r="K96" s="2"/>
      <c r="L96" s="2"/>
      <c r="M96" s="2"/>
    </row>
    <row r="97" spans="1:13" ht="13.5" thickBot="1">
      <c r="A97" s="2"/>
      <c r="B97" s="30" t="s">
        <v>37</v>
      </c>
      <c r="C97" s="31"/>
      <c r="D97" s="32"/>
      <c r="E97" s="33">
        <v>0</v>
      </c>
      <c r="F97" s="34">
        <v>0</v>
      </c>
      <c r="G97" s="33">
        <v>0</v>
      </c>
      <c r="H97" s="34">
        <v>0</v>
      </c>
      <c r="I97" s="28">
        <f>SUM(H97-F97)</f>
        <v>0</v>
      </c>
      <c r="J97" s="44">
        <v>0</v>
      </c>
      <c r="K97" s="2"/>
      <c r="L97" s="2"/>
      <c r="M97" s="2"/>
    </row>
    <row r="98" spans="1:13" ht="13.5" thickBot="1">
      <c r="A98" s="2"/>
      <c r="B98" s="36" t="s">
        <v>38</v>
      </c>
      <c r="C98" s="37"/>
      <c r="D98" s="38"/>
      <c r="E98" s="39">
        <f>SUM(E94:E97)</f>
        <v>2185</v>
      </c>
      <c r="F98" s="39">
        <f>SUM(F94:F97)</f>
        <v>2140</v>
      </c>
      <c r="G98" s="39">
        <f>SUM(G94:G97)</f>
        <v>2489</v>
      </c>
      <c r="H98" s="39">
        <f>SUM(H94:H97)</f>
        <v>2269</v>
      </c>
      <c r="I98" s="28">
        <f>SUM(H98-F98)</f>
        <v>129</v>
      </c>
      <c r="J98" s="44">
        <f>SUM(H98/F98)*100</f>
        <v>106.02803738317756</v>
      </c>
      <c r="K98" s="2"/>
      <c r="L98" s="2"/>
      <c r="M98" s="2"/>
    </row>
    <row r="99" spans="1:13" ht="12.75">
      <c r="A99" s="2" t="s">
        <v>156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42" t="s">
        <v>39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3.5" thickBot="1">
      <c r="A102" s="2"/>
      <c r="B102" s="2" t="s">
        <v>157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3.5" thickBot="1">
      <c r="A103" s="2"/>
      <c r="B103" s="45" t="s">
        <v>40</v>
      </c>
      <c r="C103" s="46" t="s">
        <v>41</v>
      </c>
      <c r="D103" s="47"/>
      <c r="E103" s="48"/>
      <c r="F103" s="49" t="s">
        <v>42</v>
      </c>
      <c r="G103" s="49" t="s">
        <v>43</v>
      </c>
      <c r="H103" s="49" t="s">
        <v>44</v>
      </c>
      <c r="I103" s="2"/>
      <c r="J103" s="2"/>
      <c r="K103" s="2"/>
      <c r="L103" s="2"/>
      <c r="M103" s="2"/>
    </row>
    <row r="104" spans="1:13" ht="13.5" thickBot="1">
      <c r="A104" s="2"/>
      <c r="B104" s="50"/>
      <c r="C104" s="51"/>
      <c r="D104" s="52"/>
      <c r="E104" s="53"/>
      <c r="F104" s="54"/>
      <c r="G104" s="54"/>
      <c r="H104" s="55">
        <v>0</v>
      </c>
      <c r="I104" s="2"/>
      <c r="J104" s="2"/>
      <c r="K104" s="2"/>
      <c r="L104" s="2"/>
      <c r="M104" s="2"/>
    </row>
    <row r="105" spans="1:13" ht="13.5" thickBot="1">
      <c r="A105" s="2"/>
      <c r="B105" s="50">
        <v>98187</v>
      </c>
      <c r="C105" s="51" t="s">
        <v>158</v>
      </c>
      <c r="D105" s="52"/>
      <c r="E105" s="53"/>
      <c r="F105" s="54">
        <v>30000</v>
      </c>
      <c r="G105" s="54">
        <v>20824</v>
      </c>
      <c r="H105" s="55">
        <f>SUM(F105-G105)</f>
        <v>9176</v>
      </c>
      <c r="I105" s="2" t="s">
        <v>99</v>
      </c>
      <c r="J105" s="2" t="s">
        <v>160</v>
      </c>
      <c r="K105" s="2"/>
      <c r="L105" s="2"/>
      <c r="M105" s="2"/>
    </row>
    <row r="106" spans="1:13" ht="13.5" thickBot="1">
      <c r="A106" s="2"/>
      <c r="B106" s="50">
        <v>98008</v>
      </c>
      <c r="C106" s="51" t="s">
        <v>159</v>
      </c>
      <c r="D106" s="52"/>
      <c r="E106" s="53"/>
      <c r="F106" s="54">
        <v>24500</v>
      </c>
      <c r="G106" s="54">
        <v>16556</v>
      </c>
      <c r="H106" s="55">
        <f>SUM(F106-G106)</f>
        <v>7944</v>
      </c>
      <c r="I106" s="2" t="s">
        <v>99</v>
      </c>
      <c r="J106" s="2" t="s">
        <v>160</v>
      </c>
      <c r="K106" s="2"/>
      <c r="L106" s="2"/>
      <c r="M106" s="2"/>
    </row>
    <row r="107" spans="1:13" ht="12.75">
      <c r="A107" s="2"/>
      <c r="B107" s="50"/>
      <c r="C107" s="51"/>
      <c r="D107" s="52"/>
      <c r="E107" s="53"/>
      <c r="F107" s="54"/>
      <c r="G107" s="54"/>
      <c r="H107" s="54">
        <f>SUM(F107-G107)</f>
        <v>0</v>
      </c>
      <c r="I107" s="2" t="s">
        <v>99</v>
      </c>
      <c r="J107" s="2"/>
      <c r="K107" s="2"/>
      <c r="L107" s="2"/>
      <c r="M107" s="2"/>
    </row>
    <row r="108" spans="1:13" ht="13.5" thickBot="1">
      <c r="A108" s="2"/>
      <c r="B108" s="50"/>
      <c r="C108" s="51"/>
      <c r="D108" s="52"/>
      <c r="E108" s="53"/>
      <c r="F108" s="54"/>
      <c r="G108" s="54"/>
      <c r="H108" s="57">
        <v>0</v>
      </c>
      <c r="I108" s="2"/>
      <c r="J108" s="2"/>
      <c r="K108" s="2"/>
      <c r="L108" s="2"/>
      <c r="M108" s="2"/>
    </row>
    <row r="109" spans="1:13" ht="13.5" thickBot="1">
      <c r="A109" s="2"/>
      <c r="B109" s="50"/>
      <c r="C109" s="51"/>
      <c r="D109" s="52"/>
      <c r="E109" s="53"/>
      <c r="F109" s="54"/>
      <c r="G109" s="54"/>
      <c r="H109" s="57">
        <v>0</v>
      </c>
      <c r="I109" s="2"/>
      <c r="J109" s="2"/>
      <c r="K109" s="2"/>
      <c r="L109" s="2"/>
      <c r="M109" s="2"/>
    </row>
    <row r="110" spans="1:13" ht="13.5" thickBot="1">
      <c r="A110" s="2"/>
      <c r="B110" s="58"/>
      <c r="C110" s="51"/>
      <c r="D110" s="59"/>
      <c r="E110" s="60"/>
      <c r="F110" s="56"/>
      <c r="G110" s="56"/>
      <c r="H110" s="57">
        <v>0</v>
      </c>
      <c r="I110" s="2"/>
      <c r="J110" s="2"/>
      <c r="K110" s="2"/>
      <c r="L110" s="2"/>
      <c r="M110" s="2"/>
    </row>
    <row r="111" spans="1:13" ht="13.5" thickBot="1">
      <c r="A111" s="2"/>
      <c r="B111" s="50"/>
      <c r="C111" s="51"/>
      <c r="D111" s="52"/>
      <c r="E111" s="53"/>
      <c r="F111" s="54"/>
      <c r="G111" s="56"/>
      <c r="H111" s="57">
        <v>0</v>
      </c>
      <c r="I111" s="2"/>
      <c r="J111" s="2"/>
      <c r="K111" s="2"/>
      <c r="L111" s="2"/>
      <c r="M111" s="2"/>
    </row>
    <row r="112" spans="1:13" ht="13.5" thickBot="1">
      <c r="A112" s="2"/>
      <c r="B112" s="45" t="s">
        <v>45</v>
      </c>
      <c r="C112" s="46" t="s">
        <v>46</v>
      </c>
      <c r="D112" s="47"/>
      <c r="E112" s="48"/>
      <c r="F112" s="55">
        <f>SUM(F104:F111)</f>
        <v>54500</v>
      </c>
      <c r="G112" s="55">
        <f>SUM(G104:G111)</f>
        <v>37380</v>
      </c>
      <c r="H112" s="55">
        <f>SUM(H104:H111)</f>
        <v>17120</v>
      </c>
      <c r="I112" s="2"/>
      <c r="J112" s="2"/>
      <c r="K112" s="2"/>
      <c r="L112" s="2"/>
      <c r="M112" s="2"/>
    </row>
    <row r="113" spans="1:13" ht="12.75">
      <c r="A113" s="2"/>
      <c r="B113" s="102"/>
      <c r="C113" s="103"/>
      <c r="D113" s="103"/>
      <c r="E113" s="103"/>
      <c r="F113" s="104"/>
      <c r="G113" s="104"/>
      <c r="H113" s="104"/>
      <c r="I113" s="2"/>
      <c r="J113" s="2"/>
      <c r="K113" s="2"/>
      <c r="L113" s="2"/>
      <c r="M113" s="2"/>
    </row>
    <row r="114" spans="1:13" ht="13.5" thickBot="1">
      <c r="A114" s="2"/>
      <c r="B114" s="2" t="s">
        <v>161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 thickBot="1">
      <c r="A115" s="2"/>
      <c r="B115" s="45" t="s">
        <v>40</v>
      </c>
      <c r="C115" s="46" t="s">
        <v>41</v>
      </c>
      <c r="D115" s="47"/>
      <c r="E115" s="48"/>
      <c r="F115" s="49" t="s">
        <v>42</v>
      </c>
      <c r="G115" s="49" t="s">
        <v>43</v>
      </c>
      <c r="H115" s="49" t="s">
        <v>44</v>
      </c>
      <c r="I115" s="2"/>
      <c r="J115" s="2"/>
      <c r="K115" s="2"/>
      <c r="L115" s="2"/>
      <c r="M115" s="2"/>
    </row>
    <row r="116" spans="1:13" ht="12.75">
      <c r="A116" s="2"/>
      <c r="B116" s="61"/>
      <c r="C116" s="62" t="s">
        <v>49</v>
      </c>
      <c r="D116" s="63"/>
      <c r="E116" s="64"/>
      <c r="F116" s="65">
        <v>60900</v>
      </c>
      <c r="G116" s="65">
        <v>60900</v>
      </c>
      <c r="H116" s="65">
        <v>0</v>
      </c>
      <c r="I116" s="2" t="s">
        <v>98</v>
      </c>
      <c r="J116" s="2"/>
      <c r="K116" s="2"/>
      <c r="L116" s="2"/>
      <c r="M116" s="2"/>
    </row>
    <row r="117" spans="1:13" ht="13.5" thickBot="1">
      <c r="A117" s="2"/>
      <c r="B117" s="58"/>
      <c r="C117" s="87"/>
      <c r="D117" s="59"/>
      <c r="E117" s="60"/>
      <c r="F117" s="56">
        <v>0</v>
      </c>
      <c r="G117" s="56">
        <v>0</v>
      </c>
      <c r="H117" s="57">
        <v>0</v>
      </c>
      <c r="I117" s="2" t="s">
        <v>100</v>
      </c>
      <c r="J117" s="2"/>
      <c r="K117" s="2"/>
      <c r="L117" s="2"/>
      <c r="M117" s="2"/>
    </row>
    <row r="118" spans="1:13" ht="13.5" thickBot="1">
      <c r="A118" s="2"/>
      <c r="B118" s="50"/>
      <c r="C118" s="51"/>
      <c r="D118" s="52"/>
      <c r="E118" s="53"/>
      <c r="F118" s="54">
        <v>0</v>
      </c>
      <c r="G118" s="54">
        <v>0</v>
      </c>
      <c r="H118" s="54">
        <v>0</v>
      </c>
      <c r="I118" s="2" t="s">
        <v>115</v>
      </c>
      <c r="J118" s="2"/>
      <c r="K118" s="2"/>
      <c r="L118" s="2"/>
      <c r="M118" s="2"/>
    </row>
    <row r="119" spans="1:13" ht="13.5" thickBot="1">
      <c r="A119" s="2"/>
      <c r="B119" s="45" t="s">
        <v>45</v>
      </c>
      <c r="C119" s="46" t="s">
        <v>47</v>
      </c>
      <c r="D119" s="47"/>
      <c r="E119" s="48"/>
      <c r="F119" s="55">
        <f>SUM(F116:F118)</f>
        <v>60900</v>
      </c>
      <c r="G119" s="55">
        <f>SUM(G116:G118)</f>
        <v>60900</v>
      </c>
      <c r="H119" s="55">
        <f>SUM(H116:H118)</f>
        <v>0</v>
      </c>
      <c r="I119" s="2"/>
      <c r="J119" s="2"/>
      <c r="K119" s="2"/>
      <c r="L119" s="2"/>
      <c r="M119" s="2"/>
    </row>
    <row r="120" spans="1:13" ht="12.75">
      <c r="A120" s="2"/>
      <c r="B120" s="102"/>
      <c r="C120" s="103"/>
      <c r="D120" s="103"/>
      <c r="E120" s="103"/>
      <c r="F120" s="104"/>
      <c r="G120" s="104"/>
      <c r="H120" s="104"/>
      <c r="I120" s="2"/>
      <c r="J120" s="2"/>
      <c r="K120" s="2"/>
      <c r="L120" s="2"/>
      <c r="M120" s="2"/>
    </row>
    <row r="121" spans="1:13" ht="13.5" thickBot="1">
      <c r="A121" s="2"/>
      <c r="B121" s="2" t="s">
        <v>162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 thickBot="1">
      <c r="A122" s="2"/>
      <c r="B122" s="45" t="s">
        <v>40</v>
      </c>
      <c r="C122" s="46" t="s">
        <v>41</v>
      </c>
      <c r="D122" s="47"/>
      <c r="E122" s="48"/>
      <c r="F122" s="49" t="s">
        <v>42</v>
      </c>
      <c r="G122" s="49" t="s">
        <v>43</v>
      </c>
      <c r="H122" s="49" t="s">
        <v>44</v>
      </c>
      <c r="I122" s="2"/>
      <c r="J122" s="2"/>
      <c r="K122" s="2"/>
      <c r="L122" s="2"/>
      <c r="M122" s="2"/>
    </row>
    <row r="123" spans="1:13" ht="12.75">
      <c r="A123" s="2"/>
      <c r="B123" s="50"/>
      <c r="C123" s="51"/>
      <c r="D123" s="52"/>
      <c r="E123" s="53"/>
      <c r="F123" s="54">
        <v>0</v>
      </c>
      <c r="G123" s="54">
        <v>0</v>
      </c>
      <c r="H123" s="54">
        <v>0</v>
      </c>
      <c r="I123" s="2"/>
      <c r="J123" s="2"/>
      <c r="K123" s="2"/>
      <c r="L123" s="2"/>
      <c r="M123" s="2"/>
    </row>
    <row r="124" spans="1:13" ht="12.75">
      <c r="A124" s="2"/>
      <c r="B124" s="50"/>
      <c r="C124" s="51"/>
      <c r="D124" s="52"/>
      <c r="E124" s="53"/>
      <c r="F124" s="54"/>
      <c r="G124" s="54"/>
      <c r="H124" s="54"/>
      <c r="I124" s="2"/>
      <c r="J124" s="2"/>
      <c r="K124" s="2"/>
      <c r="L124" s="2"/>
      <c r="M124" s="2"/>
    </row>
    <row r="125" spans="1:13" ht="12.75">
      <c r="A125" s="2"/>
      <c r="B125" s="50"/>
      <c r="C125" s="51"/>
      <c r="D125" s="52"/>
      <c r="E125" s="53"/>
      <c r="F125" s="54"/>
      <c r="G125" s="54"/>
      <c r="H125" s="54"/>
      <c r="I125" s="2"/>
      <c r="J125" s="2"/>
      <c r="K125" s="2"/>
      <c r="L125" s="2"/>
      <c r="M125" s="2"/>
    </row>
    <row r="126" spans="1:13" ht="12.75">
      <c r="A126" s="2"/>
      <c r="B126" s="50"/>
      <c r="C126" s="51"/>
      <c r="D126" s="52"/>
      <c r="E126" s="53"/>
      <c r="F126" s="54"/>
      <c r="G126" s="54"/>
      <c r="H126" s="54"/>
      <c r="I126" s="2"/>
      <c r="J126" s="2"/>
      <c r="K126" s="2"/>
      <c r="L126" s="2"/>
      <c r="M126" s="2"/>
    </row>
    <row r="127" spans="1:13" ht="13.5" thickBot="1">
      <c r="A127" s="2"/>
      <c r="B127" s="66"/>
      <c r="C127" s="67"/>
      <c r="D127" s="68"/>
      <c r="E127" s="69"/>
      <c r="F127" s="70"/>
      <c r="G127" s="70"/>
      <c r="H127" s="70"/>
      <c r="I127" s="2"/>
      <c r="J127" s="2"/>
      <c r="K127" s="2"/>
      <c r="L127" s="2"/>
      <c r="M127" s="2"/>
    </row>
    <row r="128" spans="1:13" ht="13.5" thickBot="1">
      <c r="A128" s="2"/>
      <c r="B128" s="45" t="s">
        <v>45</v>
      </c>
      <c r="C128" s="46" t="s">
        <v>48</v>
      </c>
      <c r="D128" s="47"/>
      <c r="E128" s="48"/>
      <c r="F128" s="55">
        <f>SUM(F123:F127)</f>
        <v>0</v>
      </c>
      <c r="G128" s="55">
        <f>SUM(G123:G127)</f>
        <v>0</v>
      </c>
      <c r="H128" s="55">
        <f>SUM(H123:H127)</f>
        <v>0</v>
      </c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42" t="s">
        <v>50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 t="s">
        <v>163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 t="s">
        <v>164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 thickBot="1">
      <c r="A135" s="42" t="s">
        <v>51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6" t="s">
        <v>33</v>
      </c>
      <c r="C136" s="13"/>
      <c r="D136" s="14"/>
      <c r="E136" s="15">
        <v>2017</v>
      </c>
      <c r="F136" s="16"/>
      <c r="G136" s="15">
        <v>2018</v>
      </c>
      <c r="H136" s="16"/>
      <c r="I136" s="17" t="s">
        <v>13</v>
      </c>
      <c r="J136" s="17" t="s">
        <v>14</v>
      </c>
      <c r="K136" s="2"/>
      <c r="L136" s="2"/>
      <c r="M136" s="2"/>
    </row>
    <row r="137" spans="1:13" ht="13.5" thickBot="1">
      <c r="A137" s="2"/>
      <c r="B137" s="18" t="s">
        <v>12</v>
      </c>
      <c r="C137" s="19"/>
      <c r="D137" s="20"/>
      <c r="E137" s="21" t="s">
        <v>15</v>
      </c>
      <c r="F137" s="11" t="s">
        <v>16</v>
      </c>
      <c r="G137" s="21" t="s">
        <v>15</v>
      </c>
      <c r="H137" s="11" t="s">
        <v>16</v>
      </c>
      <c r="I137" s="22" t="s">
        <v>120</v>
      </c>
      <c r="J137" s="22" t="s">
        <v>121</v>
      </c>
      <c r="K137" s="2"/>
      <c r="L137" s="2"/>
      <c r="M137" s="2"/>
    </row>
    <row r="138" spans="1:13" ht="13.5" thickBot="1">
      <c r="A138" s="2"/>
      <c r="B138" s="23" t="s">
        <v>52</v>
      </c>
      <c r="C138" s="24"/>
      <c r="D138" s="25"/>
      <c r="E138" s="26">
        <v>1569</v>
      </c>
      <c r="F138" s="27">
        <v>1083</v>
      </c>
      <c r="G138" s="26">
        <v>1652</v>
      </c>
      <c r="H138" s="27">
        <v>1008</v>
      </c>
      <c r="I138" s="28">
        <f>SUM(H138-F138)</f>
        <v>-75</v>
      </c>
      <c r="J138" s="44">
        <f>SUM(H138/F138)*100</f>
        <v>93.07479224376732</v>
      </c>
      <c r="K138" s="2"/>
      <c r="L138" s="2"/>
      <c r="M138" s="2"/>
    </row>
    <row r="139" spans="1:13" ht="13.5" thickBot="1">
      <c r="A139" s="2"/>
      <c r="B139" s="36" t="s">
        <v>53</v>
      </c>
      <c r="C139" s="37"/>
      <c r="D139" s="38"/>
      <c r="E139" s="39">
        <v>55</v>
      </c>
      <c r="F139" s="39">
        <v>5</v>
      </c>
      <c r="G139" s="39">
        <v>589</v>
      </c>
      <c r="H139" s="39">
        <v>569</v>
      </c>
      <c r="I139" s="28">
        <f>SUM(H139-F139)</f>
        <v>564</v>
      </c>
      <c r="J139" s="44">
        <f>SUM(H139/F139)*100</f>
        <v>11380</v>
      </c>
      <c r="K139" s="2"/>
      <c r="L139" s="2"/>
      <c r="M139" s="2"/>
    </row>
    <row r="140" spans="1:13" ht="12.75">
      <c r="A140" s="2" t="s">
        <v>165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 t="s">
        <v>166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 thickBot="1">
      <c r="A142" s="2"/>
      <c r="B142" s="2" t="s">
        <v>54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 thickBot="1">
      <c r="A143" s="2"/>
      <c r="B143" s="45" t="s">
        <v>55</v>
      </c>
      <c r="C143" s="46" t="s">
        <v>56</v>
      </c>
      <c r="D143" s="47"/>
      <c r="E143" s="49" t="s">
        <v>57</v>
      </c>
      <c r="F143" s="49" t="s">
        <v>16</v>
      </c>
      <c r="G143" s="49" t="s">
        <v>44</v>
      </c>
      <c r="H143" s="2"/>
      <c r="I143" s="2"/>
      <c r="J143" s="2"/>
      <c r="K143" s="2"/>
      <c r="L143" s="2"/>
      <c r="M143" s="2"/>
    </row>
    <row r="144" spans="1:13" ht="12.75">
      <c r="A144" s="2"/>
      <c r="B144" s="71">
        <v>61</v>
      </c>
      <c r="C144" s="72"/>
      <c r="D144" s="73"/>
      <c r="E144" s="65">
        <v>589380</v>
      </c>
      <c r="F144" s="65">
        <v>568802.5</v>
      </c>
      <c r="G144" s="65">
        <f>SUM(E144-F144)</f>
        <v>20577.5</v>
      </c>
      <c r="H144" s="2"/>
      <c r="I144" s="2"/>
      <c r="J144" s="2"/>
      <c r="K144" s="2"/>
      <c r="L144" s="2"/>
      <c r="M144" s="2"/>
    </row>
    <row r="145" spans="1:13" ht="12.75">
      <c r="A145" s="2"/>
      <c r="B145" s="74">
        <v>62</v>
      </c>
      <c r="C145" s="51"/>
      <c r="D145" s="75"/>
      <c r="E145" s="54"/>
      <c r="F145" s="54"/>
      <c r="G145" s="54">
        <f>SUM(E145-F145)</f>
        <v>0</v>
      </c>
      <c r="H145" s="2"/>
      <c r="I145" s="2"/>
      <c r="J145" s="2"/>
      <c r="K145" s="2"/>
      <c r="L145" s="2"/>
      <c r="M145" s="2"/>
    </row>
    <row r="146" spans="1:13" ht="12.75">
      <c r="A146" s="2"/>
      <c r="B146" s="74">
        <v>63</v>
      </c>
      <c r="C146" s="51"/>
      <c r="D146" s="75"/>
      <c r="E146" s="54"/>
      <c r="F146" s="54"/>
      <c r="G146" s="54"/>
      <c r="H146" s="2"/>
      <c r="I146" s="2"/>
      <c r="J146" s="2"/>
      <c r="K146" s="2"/>
      <c r="L146" s="2"/>
      <c r="M146" s="2"/>
    </row>
    <row r="147" spans="1:13" ht="13.5" thickBot="1">
      <c r="A147" s="2"/>
      <c r="B147" s="76">
        <v>64</v>
      </c>
      <c r="C147" s="67"/>
      <c r="D147" s="77"/>
      <c r="E147" s="70"/>
      <c r="F147" s="70"/>
      <c r="G147" s="70"/>
      <c r="H147" s="2"/>
      <c r="I147" s="2"/>
      <c r="J147" s="2"/>
      <c r="K147" s="2"/>
      <c r="L147" s="2"/>
      <c r="M147" s="2"/>
    </row>
    <row r="148" spans="1:13" ht="13.5" thickBot="1">
      <c r="A148" s="2"/>
      <c r="B148" s="45" t="s">
        <v>45</v>
      </c>
      <c r="C148" s="46" t="s">
        <v>58</v>
      </c>
      <c r="D148" s="47"/>
      <c r="E148" s="55">
        <f>SUM(E144:E147)</f>
        <v>589380</v>
      </c>
      <c r="F148" s="55">
        <f>SUM(F144:F147)</f>
        <v>568802.5</v>
      </c>
      <c r="G148" s="55">
        <f>SUM(G144:G147)</f>
        <v>20577.5</v>
      </c>
      <c r="H148" s="2"/>
      <c r="I148" s="2"/>
      <c r="J148" s="2"/>
      <c r="K148" s="2"/>
      <c r="L148" s="2"/>
      <c r="M148" s="2"/>
    </row>
    <row r="149" spans="1:13" ht="12.75">
      <c r="A149" s="42" t="s">
        <v>59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 t="s">
        <v>60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 t="s">
        <v>110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42" t="s">
        <v>61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 thickBot="1">
      <c r="A154" s="2" t="s">
        <v>62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 thickBot="1">
      <c r="A155" s="2"/>
      <c r="B155" s="45" t="s">
        <v>63</v>
      </c>
      <c r="C155" s="46" t="s">
        <v>70</v>
      </c>
      <c r="D155" s="47"/>
      <c r="E155" s="48"/>
      <c r="F155" s="49" t="s">
        <v>71</v>
      </c>
      <c r="G155" s="46" t="s">
        <v>72</v>
      </c>
      <c r="H155" s="47"/>
      <c r="I155" s="48"/>
      <c r="J155" s="49" t="s">
        <v>73</v>
      </c>
      <c r="K155" s="2"/>
      <c r="L155" s="2"/>
      <c r="M155" s="2"/>
    </row>
    <row r="156" spans="1:13" ht="12.75">
      <c r="A156" s="2"/>
      <c r="B156" s="78" t="s">
        <v>64</v>
      </c>
      <c r="C156" s="79"/>
      <c r="D156" s="80"/>
      <c r="E156" s="81"/>
      <c r="F156" s="82"/>
      <c r="G156" s="79"/>
      <c r="H156" s="80"/>
      <c r="I156" s="81"/>
      <c r="J156" s="65"/>
      <c r="K156" s="2"/>
      <c r="L156" s="2"/>
      <c r="M156" s="2"/>
    </row>
    <row r="157" spans="1:13" ht="12.75">
      <c r="A157" s="2"/>
      <c r="B157" s="83" t="s">
        <v>65</v>
      </c>
      <c r="C157" s="84"/>
      <c r="D157" s="75"/>
      <c r="E157" s="85"/>
      <c r="F157" s="54"/>
      <c r="G157" s="84"/>
      <c r="H157" s="75"/>
      <c r="I157" s="85"/>
      <c r="J157" s="54"/>
      <c r="K157" s="2"/>
      <c r="L157" s="2"/>
      <c r="M157" s="2"/>
    </row>
    <row r="158" spans="1:13" ht="12.75">
      <c r="A158" s="2"/>
      <c r="B158" s="83" t="s">
        <v>66</v>
      </c>
      <c r="C158" s="84"/>
      <c r="D158" s="75"/>
      <c r="E158" s="85"/>
      <c r="F158" s="54"/>
      <c r="G158" s="84"/>
      <c r="H158" s="75"/>
      <c r="I158" s="85"/>
      <c r="J158" s="54"/>
      <c r="K158" s="2"/>
      <c r="L158" s="2"/>
      <c r="M158" s="2"/>
    </row>
    <row r="159" spans="1:13" ht="12.75">
      <c r="A159" s="2"/>
      <c r="B159" s="83" t="s">
        <v>67</v>
      </c>
      <c r="C159" s="84"/>
      <c r="D159" s="75"/>
      <c r="E159" s="85"/>
      <c r="F159" s="54"/>
      <c r="G159" s="84"/>
      <c r="H159" s="75"/>
      <c r="I159" s="85"/>
      <c r="J159" s="54"/>
      <c r="K159" s="2"/>
      <c r="L159" s="2"/>
      <c r="M159" s="2"/>
    </row>
    <row r="160" spans="1:13" ht="13.5" thickBot="1">
      <c r="A160" s="2"/>
      <c r="B160" s="86" t="s">
        <v>68</v>
      </c>
      <c r="C160" s="87"/>
      <c r="D160" s="88"/>
      <c r="E160" s="2"/>
      <c r="F160" s="70">
        <v>0</v>
      </c>
      <c r="G160" s="87" t="s">
        <v>74</v>
      </c>
      <c r="H160" s="88"/>
      <c r="I160" s="2"/>
      <c r="J160" s="70">
        <v>4578</v>
      </c>
      <c r="K160" s="2"/>
      <c r="L160" s="2"/>
      <c r="M160" s="2"/>
    </row>
    <row r="161" spans="1:13" ht="13.5" thickBot="1">
      <c r="A161" s="2"/>
      <c r="B161" s="89" t="s">
        <v>69</v>
      </c>
      <c r="C161" s="46"/>
      <c r="D161" s="90">
        <v>0</v>
      </c>
      <c r="E161" s="48"/>
      <c r="F161" s="55">
        <v>0</v>
      </c>
      <c r="G161" s="46"/>
      <c r="H161" s="90">
        <v>1</v>
      </c>
      <c r="I161" s="48"/>
      <c r="J161" s="55">
        <v>4578</v>
      </c>
      <c r="K161" s="2"/>
      <c r="L161" s="2"/>
      <c r="M161" s="2"/>
    </row>
    <row r="162" spans="1:13" ht="12.75">
      <c r="A162" s="2" t="s">
        <v>91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 t="s">
        <v>167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 t="s">
        <v>81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 t="s">
        <v>92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 t="s">
        <v>168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 t="s">
        <v>107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 t="s">
        <v>95</v>
      </c>
      <c r="G169" s="2" t="s">
        <v>96</v>
      </c>
      <c r="H169" s="2"/>
      <c r="I169" s="2"/>
      <c r="J169" s="2"/>
      <c r="K169" s="2"/>
      <c r="L169" s="2"/>
      <c r="M169" s="2"/>
    </row>
    <row r="170" spans="1:13" ht="12.75">
      <c r="A170" s="2" t="s">
        <v>97</v>
      </c>
      <c r="B170" s="2"/>
      <c r="C170" s="2"/>
      <c r="D170" s="2"/>
      <c r="E170" s="92" t="s">
        <v>169</v>
      </c>
      <c r="F170" s="2">
        <v>3639</v>
      </c>
      <c r="G170" s="2">
        <v>5179</v>
      </c>
      <c r="H170" s="2"/>
      <c r="I170" s="2"/>
      <c r="J170" s="2"/>
      <c r="K170" s="2"/>
      <c r="L170" s="2"/>
      <c r="M170" s="2"/>
    </row>
    <row r="171" spans="1:13" ht="12.75">
      <c r="A171" s="2" t="s">
        <v>116</v>
      </c>
      <c r="B171" s="2"/>
      <c r="C171" s="2"/>
      <c r="D171" s="2"/>
      <c r="E171" s="92" t="s">
        <v>170</v>
      </c>
      <c r="F171" s="2">
        <v>6171</v>
      </c>
      <c r="G171" s="2">
        <v>5321</v>
      </c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9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 t="s">
        <v>75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 t="s">
        <v>76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 t="s">
        <v>82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 t="s">
        <v>93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 t="s">
        <v>77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 t="s">
        <v>172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 t="s">
        <v>6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91" t="s">
        <v>102</v>
      </c>
      <c r="B182" s="2"/>
      <c r="C182" s="91">
        <v>43493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 t="s">
        <v>1</v>
      </c>
      <c r="B183" s="2" t="s">
        <v>2</v>
      </c>
      <c r="C183" s="2"/>
      <c r="D183" s="2"/>
      <c r="E183" s="2" t="s">
        <v>4</v>
      </c>
      <c r="F183" s="2" t="s">
        <v>108</v>
      </c>
      <c r="G183" s="2"/>
      <c r="H183" s="2"/>
      <c r="I183" s="2"/>
      <c r="J183" s="2"/>
      <c r="K183" s="2"/>
      <c r="L183" s="2"/>
      <c r="M183" s="2"/>
    </row>
    <row r="184" spans="1:13" ht="12.75">
      <c r="A184" s="2" t="s">
        <v>0</v>
      </c>
      <c r="B184" s="2"/>
      <c r="C184" s="2"/>
      <c r="D184" s="2"/>
      <c r="E184" s="2"/>
      <c r="F184" s="2" t="s">
        <v>94</v>
      </c>
      <c r="G184" s="2"/>
      <c r="H184" s="2"/>
      <c r="I184" s="2"/>
      <c r="J184" s="2"/>
      <c r="K184" s="2"/>
      <c r="L184" s="2"/>
      <c r="M184" s="2"/>
    </row>
    <row r="185" spans="1:13" ht="12.75">
      <c r="A185" s="2" t="s">
        <v>83</v>
      </c>
      <c r="B185" s="2"/>
      <c r="C185" s="2"/>
      <c r="D185" s="2"/>
      <c r="E185" s="2" t="s">
        <v>3</v>
      </c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 t="s">
        <v>3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 t="s">
        <v>5</v>
      </c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pracesklad@outlook.com</cp:lastModifiedBy>
  <cp:lastPrinted>2019-01-28T06:38:35Z</cp:lastPrinted>
  <dcterms:modified xsi:type="dcterms:W3CDTF">2019-04-29T16:31:22Z</dcterms:modified>
  <cp:category/>
  <cp:version/>
  <cp:contentType/>
  <cp:contentStatus/>
</cp:coreProperties>
</file>