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8" yWindow="2052" windowWidth="15480" windowHeight="6660" tabRatio="952" activeTab="0"/>
  </bookViews>
  <sheets>
    <sheet name="fond" sheetId="1" r:id="rId1"/>
  </sheets>
  <definedNames>
    <definedName name="AÚ">#REF!</definedName>
    <definedName name="DALh">#REF!</definedName>
    <definedName name="DALKč">#REF!</definedName>
    <definedName name="MDh">#REF!</definedName>
    <definedName name="MDKč">#REF!</definedName>
    <definedName name="ODPA">#REF!</definedName>
    <definedName name="POL">#REF!</definedName>
    <definedName name="SÚ">#REF!</definedName>
  </definedNames>
  <calcPr fullCalcOnLoad="1"/>
</workbook>
</file>

<file path=xl/sharedStrings.xml><?xml version="1.0" encoding="utf-8"?>
<sst xmlns="http://schemas.openxmlformats.org/spreadsheetml/2006/main" count="123" uniqueCount="60">
  <si>
    <t>tel.: 381213978</t>
  </si>
  <si>
    <t>Podpis:</t>
  </si>
  <si>
    <t>Zodpovídá :</t>
  </si>
  <si>
    <t>Razítko:</t>
  </si>
  <si>
    <t>fax: 732155897</t>
  </si>
  <si>
    <t>byl zřízen jako BÚ fondu účet u pobočky KB Tábor, č.ú.:</t>
  </si>
  <si>
    <t>Fond BÚ KB</t>
  </si>
  <si>
    <t>stav BÚ fond ke dni 31.12.2016</t>
  </si>
  <si>
    <t>tvorba fondu</t>
  </si>
  <si>
    <t>čerpání fondu</t>
  </si>
  <si>
    <t>Kč</t>
  </si>
  <si>
    <t>pozn.</t>
  </si>
  <si>
    <t>Souhrnné výsledky fin.hospodaření</t>
  </si>
  <si>
    <t>Zpracoval: Valentová</t>
  </si>
  <si>
    <t>nájem vod.maj.2016</t>
  </si>
  <si>
    <t>(Vod.sdružení Bechyňsko)</t>
  </si>
  <si>
    <t>(20.12.2016)</t>
  </si>
  <si>
    <t>Obec Černýšovice, Černýšovice 57,39165  Bechyně</t>
  </si>
  <si>
    <t>IČO: 00512559</t>
  </si>
  <si>
    <t>115-3828180287/0100</t>
  </si>
  <si>
    <t>chybná platba KB</t>
  </si>
  <si>
    <t>(31.12.2016)</t>
  </si>
  <si>
    <t>(sražen omylem popl.za vedení účtu)</t>
  </si>
  <si>
    <t>V Černýšovicích dne:</t>
  </si>
  <si>
    <t>Zuzana Blažková</t>
  </si>
  <si>
    <t>nájem vod.maj.2017</t>
  </si>
  <si>
    <t>(19.12.2017)</t>
  </si>
  <si>
    <t>vratka chybně sraž.platby</t>
  </si>
  <si>
    <t>(KB pob.Bechyně)</t>
  </si>
  <si>
    <t>stav BÚ fond ke dni 31.12.2017</t>
  </si>
  <si>
    <t>nájem vod.maj.2018</t>
  </si>
  <si>
    <t>(17.12.2018)</t>
  </si>
  <si>
    <t>stav BÚ fond ke dni 31.12.2018</t>
  </si>
  <si>
    <t>Na zákl.potřeby a schváleného statusu Fondu na financování a obnovu spolupodíl.vodohosp.majetku obce Černýšovice, schváleného dne 2.12.2016</t>
  </si>
  <si>
    <t>č.ú.</t>
  </si>
  <si>
    <t>Na zákl.potřeby a schváleného statusu Fondu na financování a obnovu  vlastního vodohosp.majetku obce Černýšovice,schváleného dne 20.11.2019</t>
  </si>
  <si>
    <t>123-847160237/0100</t>
  </si>
  <si>
    <t>Souhrnné výsledky fin.hospodaření fond č.ú. 2360140</t>
  </si>
  <si>
    <t>nájem vod.maj.2019</t>
  </si>
  <si>
    <t>(17.12.2019)</t>
  </si>
  <si>
    <t>stav BÚ fond ke dni 31.12.2019</t>
  </si>
  <si>
    <t>Souhrnné výsledky fin.hospodaření fond č.ú. 2360141</t>
  </si>
  <si>
    <t>vod.maj.ve vl.obce</t>
  </si>
  <si>
    <t xml:space="preserve">převod fin.prostředků </t>
  </si>
  <si>
    <t>(rozh.ZO z rozpočtu)</t>
  </si>
  <si>
    <t>(29.11.2019)</t>
  </si>
  <si>
    <t>č.ú.2360140</t>
  </si>
  <si>
    <t>č.ú.2360141</t>
  </si>
  <si>
    <t>PŘEHLED TVORBY A ČERPÁNÍ FONDU na financování a obnovu vodohosp.majetku r.2020</t>
  </si>
  <si>
    <t>povinná příloha závěrečného účtu obce za r.2020</t>
  </si>
  <si>
    <t>nájem vod.maj.2020</t>
  </si>
  <si>
    <t>(18.12.2020)</t>
  </si>
  <si>
    <t>opr.přivaděče</t>
  </si>
  <si>
    <t>(Daich Tá PF5095)</t>
  </si>
  <si>
    <t>(30,11,2020)</t>
  </si>
  <si>
    <t>stav BÚ fond ke dni 31.12.2020</t>
  </si>
  <si>
    <t>(30.11.2020)</t>
  </si>
  <si>
    <t>31,12,2020</t>
  </si>
  <si>
    <t>(24.3.2020+18.12.2020)</t>
  </si>
  <si>
    <t>nájem vod.maj.2019+20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</si>
</sst>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Kč&quot;"/>
    <numFmt numFmtId="165" formatCode="mmm\-yy"/>
    <numFmt numFmtId="166" formatCode="d/m/yy"/>
    <numFmt numFmtId="167" formatCode="#,##0.0"/>
    <numFmt numFmtId="168" formatCode="[$-405]d\.\ mmmm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14" fontId="0" fillId="0" borderId="0" xfId="0" applyNumberFormat="1" applyFont="1" applyAlignment="1">
      <alignment/>
    </xf>
    <xf numFmtId="0" fontId="4" fillId="0" borderId="25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>
      <alignment horizontal="left"/>
    </xf>
    <xf numFmtId="49" fontId="0" fillId="0" borderId="28" xfId="0" applyNumberFormat="1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8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39" xfId="0" applyFont="1" applyFill="1" applyBorder="1" applyAlignment="1">
      <alignment horizontal="left"/>
    </xf>
    <xf numFmtId="3" fontId="0" fillId="0" borderId="3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right"/>
    </xf>
    <xf numFmtId="3" fontId="0" fillId="0" borderId="4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left"/>
    </xf>
    <xf numFmtId="4" fontId="4" fillId="0" borderId="4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39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" fontId="0" fillId="0" borderId="41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4" fontId="4" fillId="33" borderId="41" xfId="0" applyNumberFormat="1" applyFont="1" applyFill="1" applyBorder="1" applyAlignment="1">
      <alignment horizontal="right"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4" fontId="4" fillId="34" borderId="40" xfId="0" applyNumberFormat="1" applyFont="1" applyFill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4" fillId="34" borderId="41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PageLayoutView="0" workbookViewId="0" topLeftCell="A58">
      <selection activeCell="F68" sqref="F68"/>
    </sheetView>
  </sheetViews>
  <sheetFormatPr defaultColWidth="9.140625" defaultRowHeight="12.75"/>
  <cols>
    <col min="1" max="1" width="6.00390625" style="0" customWidth="1"/>
    <col min="2" max="2" width="10.57421875" style="0" customWidth="1"/>
    <col min="3" max="3" width="4.57421875" style="0" customWidth="1"/>
    <col min="4" max="4" width="7.28125" style="0" hidden="1" customWidth="1"/>
    <col min="5" max="5" width="12.7109375" style="0" customWidth="1"/>
    <col min="6" max="6" width="21.140625" style="0" customWidth="1"/>
    <col min="7" max="7" width="16.7109375" style="0" customWidth="1"/>
    <col min="8" max="8" width="17.28125" style="0" customWidth="1"/>
    <col min="9" max="9" width="29.00390625" style="0" customWidth="1"/>
  </cols>
  <sheetData>
    <row r="1" spans="1:11" ht="12.75">
      <c r="A1" s="1" t="s">
        <v>17</v>
      </c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18</v>
      </c>
      <c r="B2" s="1"/>
      <c r="C2" s="1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6" t="s">
        <v>48</v>
      </c>
      <c r="D3" s="27"/>
      <c r="E3" s="27"/>
      <c r="F3" s="27"/>
      <c r="G3" s="8"/>
      <c r="H3" s="8"/>
      <c r="I3" s="9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8" t="s">
        <v>49</v>
      </c>
      <c r="D5" s="29"/>
      <c r="E5" s="29"/>
      <c r="F5" s="29"/>
      <c r="G5" s="30"/>
      <c r="H5" s="36"/>
      <c r="I5" s="2"/>
      <c r="J5" s="2"/>
      <c r="K5" s="2"/>
    </row>
    <row r="6" spans="1:11" ht="12.75">
      <c r="A6" s="2"/>
      <c r="B6" s="2"/>
      <c r="C6" s="31"/>
      <c r="D6" s="32"/>
      <c r="E6" s="32"/>
      <c r="F6" s="32"/>
      <c r="G6" s="33"/>
      <c r="H6" s="36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ht="12.75">
      <c r="A8" s="2" t="s">
        <v>33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 t="s">
        <v>5</v>
      </c>
      <c r="B9" s="2"/>
      <c r="C9" s="2"/>
      <c r="D9" s="2"/>
      <c r="E9" s="2"/>
      <c r="F9" s="2"/>
      <c r="G9" s="50" t="s">
        <v>34</v>
      </c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44" t="s">
        <v>19</v>
      </c>
      <c r="G10" s="51">
        <v>2360140</v>
      </c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 t="s">
        <v>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5</v>
      </c>
      <c r="B13" s="2"/>
      <c r="C13" s="2"/>
      <c r="D13" s="2"/>
      <c r="E13" s="2"/>
      <c r="F13" s="2"/>
      <c r="G13" s="50" t="s">
        <v>34</v>
      </c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44" t="s">
        <v>36</v>
      </c>
      <c r="G14" s="51">
        <v>2360141</v>
      </c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3.5" thickBot="1">
      <c r="A17" s="67" t="s">
        <v>37</v>
      </c>
      <c r="B17" s="68"/>
      <c r="C17" s="68"/>
      <c r="D17" s="68"/>
      <c r="E17" s="68"/>
      <c r="F17" s="68"/>
      <c r="G17" s="2"/>
      <c r="H17" s="2"/>
      <c r="I17" s="2"/>
      <c r="J17" s="2"/>
      <c r="K17" s="2"/>
      <c r="L17" s="2"/>
    </row>
    <row r="18" spans="1:12" ht="12.75">
      <c r="A18" s="2"/>
      <c r="B18" s="21"/>
      <c r="C18" s="10"/>
      <c r="D18" s="11"/>
      <c r="E18" s="3" t="s">
        <v>8</v>
      </c>
      <c r="F18" s="3" t="s">
        <v>11</v>
      </c>
      <c r="G18" s="3" t="s">
        <v>9</v>
      </c>
      <c r="H18" s="3" t="s">
        <v>11</v>
      </c>
      <c r="I18" s="34" t="s">
        <v>7</v>
      </c>
      <c r="J18" s="2"/>
      <c r="K18" s="2"/>
      <c r="L18" s="2"/>
    </row>
    <row r="19" spans="1:12" ht="13.5" thickBot="1">
      <c r="A19" s="2"/>
      <c r="B19" s="22"/>
      <c r="C19" s="12"/>
      <c r="D19" s="13"/>
      <c r="E19" s="4" t="s">
        <v>10</v>
      </c>
      <c r="F19" s="4"/>
      <c r="G19" s="4" t="s">
        <v>10</v>
      </c>
      <c r="H19" s="37"/>
      <c r="I19" s="35"/>
      <c r="J19" s="2"/>
      <c r="K19" s="2"/>
      <c r="L19" s="2"/>
    </row>
    <row r="20" spans="1:12" ht="12.75">
      <c r="A20" s="2"/>
      <c r="B20" s="23" t="s">
        <v>6</v>
      </c>
      <c r="C20" s="14"/>
      <c r="D20" s="15"/>
      <c r="E20" s="41">
        <v>5000</v>
      </c>
      <c r="F20" s="5" t="s">
        <v>14</v>
      </c>
      <c r="G20" s="41">
        <v>7</v>
      </c>
      <c r="H20" s="38" t="s">
        <v>20</v>
      </c>
      <c r="I20" s="41">
        <f>SUM(E20-G20)</f>
        <v>4993</v>
      </c>
      <c r="J20" s="2"/>
      <c r="K20" s="2"/>
      <c r="L20" s="2"/>
    </row>
    <row r="21" spans="1:12" ht="12.75">
      <c r="A21" s="2"/>
      <c r="B21" s="24"/>
      <c r="C21" s="16"/>
      <c r="D21" s="17"/>
      <c r="E21" s="42"/>
      <c r="F21" s="7" t="s">
        <v>15</v>
      </c>
      <c r="G21" s="42"/>
      <c r="H21" s="45" t="s">
        <v>22</v>
      </c>
      <c r="I21" s="42"/>
      <c r="J21" s="2"/>
      <c r="K21" s="2"/>
      <c r="L21" s="2"/>
    </row>
    <row r="22" spans="1:12" ht="12.75">
      <c r="A22" s="2"/>
      <c r="B22" s="24"/>
      <c r="C22" s="16"/>
      <c r="D22" s="17"/>
      <c r="E22" s="42"/>
      <c r="F22" s="7" t="s">
        <v>16</v>
      </c>
      <c r="G22" s="42"/>
      <c r="H22" s="39" t="s">
        <v>21</v>
      </c>
      <c r="I22" s="42"/>
      <c r="J22" s="2"/>
      <c r="K22" s="2"/>
      <c r="L22" s="2"/>
    </row>
    <row r="23" spans="1:12" ht="13.5" thickBot="1">
      <c r="A23" s="2"/>
      <c r="B23" s="25"/>
      <c r="C23" s="18"/>
      <c r="D23" s="19"/>
      <c r="E23" s="43"/>
      <c r="F23" s="6"/>
      <c r="G23" s="43"/>
      <c r="H23" s="40"/>
      <c r="I23" s="43"/>
      <c r="J23" s="2"/>
      <c r="K23" s="2"/>
      <c r="L23" s="2"/>
    </row>
    <row r="24" spans="5:9" ht="12.75">
      <c r="E24" s="3" t="s">
        <v>8</v>
      </c>
      <c r="F24" s="3" t="s">
        <v>11</v>
      </c>
      <c r="G24" s="3" t="s">
        <v>9</v>
      </c>
      <c r="H24" s="3" t="s">
        <v>11</v>
      </c>
      <c r="I24" s="34" t="s">
        <v>29</v>
      </c>
    </row>
    <row r="25" spans="5:9" ht="13.5" thickBot="1">
      <c r="E25" s="4" t="s">
        <v>10</v>
      </c>
      <c r="F25" s="4"/>
      <c r="G25" s="4" t="s">
        <v>10</v>
      </c>
      <c r="H25" s="37"/>
      <c r="I25" s="35"/>
    </row>
    <row r="26" spans="5:9" ht="12.75">
      <c r="E26" s="41">
        <v>7</v>
      </c>
      <c r="F26" s="48" t="s">
        <v>27</v>
      </c>
      <c r="G26" s="41"/>
      <c r="H26" s="38"/>
      <c r="I26" s="41">
        <f>SUM(I20+E26+E28)</f>
        <v>15000</v>
      </c>
    </row>
    <row r="27" spans="5:9" ht="13.5" thickBot="1">
      <c r="E27" s="46"/>
      <c r="F27" s="47" t="s">
        <v>28</v>
      </c>
      <c r="G27" s="46"/>
      <c r="H27" s="39"/>
      <c r="I27" s="46"/>
    </row>
    <row r="28" spans="5:9" ht="12.75">
      <c r="E28" s="41">
        <v>10000</v>
      </c>
      <c r="F28" s="5" t="s">
        <v>25</v>
      </c>
      <c r="G28" s="46"/>
      <c r="H28" s="39"/>
      <c r="I28" s="46"/>
    </row>
    <row r="29" spans="5:9" ht="12.75">
      <c r="E29" s="42"/>
      <c r="F29" s="7" t="s">
        <v>15</v>
      </c>
      <c r="G29" s="42"/>
      <c r="H29" s="45"/>
      <c r="I29" s="42"/>
    </row>
    <row r="30" spans="5:9" ht="12.75">
      <c r="E30" s="42"/>
      <c r="F30" s="7" t="s">
        <v>26</v>
      </c>
      <c r="G30" s="42"/>
      <c r="H30" s="39"/>
      <c r="I30" s="42"/>
    </row>
    <row r="31" spans="5:9" ht="13.5" thickBot="1">
      <c r="E31" s="43"/>
      <c r="F31" s="6"/>
      <c r="G31" s="43"/>
      <c r="H31" s="40"/>
      <c r="I31" s="43"/>
    </row>
    <row r="32" spans="5:9" ht="12.75">
      <c r="E32" s="3" t="s">
        <v>8</v>
      </c>
      <c r="F32" s="3" t="s">
        <v>11</v>
      </c>
      <c r="G32" s="3" t="s">
        <v>9</v>
      </c>
      <c r="H32" s="3" t="s">
        <v>11</v>
      </c>
      <c r="I32" s="34" t="s">
        <v>32</v>
      </c>
    </row>
    <row r="33" spans="5:9" ht="13.5" thickBot="1">
      <c r="E33" s="4" t="s">
        <v>10</v>
      </c>
      <c r="F33" s="4"/>
      <c r="G33" s="4" t="s">
        <v>10</v>
      </c>
      <c r="H33" s="37"/>
      <c r="I33" s="35"/>
    </row>
    <row r="34" spans="5:9" ht="12.75">
      <c r="E34" s="41">
        <v>10000</v>
      </c>
      <c r="F34" s="5" t="s">
        <v>30</v>
      </c>
      <c r="G34" s="46"/>
      <c r="H34" s="39"/>
      <c r="I34" s="49">
        <v>25000</v>
      </c>
    </row>
    <row r="35" spans="5:9" ht="12.75">
      <c r="E35" s="42"/>
      <c r="F35" s="7" t="s">
        <v>15</v>
      </c>
      <c r="G35" s="42"/>
      <c r="H35" s="45"/>
      <c r="I35" s="42"/>
    </row>
    <row r="36" spans="5:9" ht="12.75">
      <c r="E36" s="42"/>
      <c r="F36" s="7" t="s">
        <v>31</v>
      </c>
      <c r="G36" s="42"/>
      <c r="H36" s="39"/>
      <c r="I36" s="42"/>
    </row>
    <row r="37" spans="5:9" ht="13.5" thickBot="1">
      <c r="E37" s="43"/>
      <c r="F37" s="6"/>
      <c r="G37" s="43"/>
      <c r="H37" s="40"/>
      <c r="I37" s="43"/>
    </row>
    <row r="38" spans="5:9" ht="12.75">
      <c r="E38" s="3" t="s">
        <v>8</v>
      </c>
      <c r="F38" s="3" t="s">
        <v>11</v>
      </c>
      <c r="G38" s="3" t="s">
        <v>9</v>
      </c>
      <c r="H38" s="3" t="s">
        <v>11</v>
      </c>
      <c r="I38" s="63" t="s">
        <v>40</v>
      </c>
    </row>
    <row r="39" spans="5:9" ht="13.5" thickBot="1">
      <c r="E39" s="4" t="s">
        <v>10</v>
      </c>
      <c r="F39" s="4"/>
      <c r="G39" s="4" t="s">
        <v>10</v>
      </c>
      <c r="H39" s="37"/>
      <c r="I39" s="64" t="s">
        <v>46</v>
      </c>
    </row>
    <row r="40" spans="5:9" ht="12.75">
      <c r="E40" s="41">
        <v>10000</v>
      </c>
      <c r="F40" s="5" t="s">
        <v>38</v>
      </c>
      <c r="G40" s="46"/>
      <c r="H40" s="39"/>
      <c r="I40" s="65">
        <f>SUM(I34+E40)</f>
        <v>35000</v>
      </c>
    </row>
    <row r="41" spans="5:9" ht="12.75">
      <c r="E41" s="42"/>
      <c r="F41" s="7" t="s">
        <v>15</v>
      </c>
      <c r="G41" s="42"/>
      <c r="H41" s="45"/>
      <c r="I41" s="42"/>
    </row>
    <row r="42" spans="5:9" ht="12.75">
      <c r="E42" s="42"/>
      <c r="F42" s="7" t="s">
        <v>39</v>
      </c>
      <c r="G42" s="42"/>
      <c r="H42" s="39"/>
      <c r="I42" s="42"/>
    </row>
    <row r="43" spans="5:9" ht="13.5" thickBot="1">
      <c r="E43" s="43"/>
      <c r="F43" s="6"/>
      <c r="G43" s="43"/>
      <c r="H43" s="40"/>
      <c r="I43" s="43"/>
    </row>
    <row r="44" spans="5:9" ht="12.75">
      <c r="E44" s="3" t="s">
        <v>8</v>
      </c>
      <c r="F44" s="3" t="s">
        <v>11</v>
      </c>
      <c r="G44" s="3" t="s">
        <v>9</v>
      </c>
      <c r="H44" s="3" t="s">
        <v>11</v>
      </c>
      <c r="I44" s="60" t="s">
        <v>55</v>
      </c>
    </row>
    <row r="45" spans="5:9" ht="13.5" thickBot="1">
      <c r="E45" s="4" t="s">
        <v>10</v>
      </c>
      <c r="F45" s="4"/>
      <c r="G45" s="4" t="s">
        <v>10</v>
      </c>
      <c r="H45" s="37"/>
      <c r="I45" s="61" t="s">
        <v>46</v>
      </c>
    </row>
    <row r="46" spans="5:9" ht="12.75">
      <c r="E46" s="41">
        <v>10000</v>
      </c>
      <c r="F46" s="5" t="s">
        <v>50</v>
      </c>
      <c r="G46" s="46">
        <v>28461.5</v>
      </c>
      <c r="H46" s="39" t="s">
        <v>52</v>
      </c>
      <c r="I46" s="59">
        <f>SUM(I40+E46-G46)</f>
        <v>16538.5</v>
      </c>
    </row>
    <row r="47" spans="5:9" ht="12.75">
      <c r="E47" s="42"/>
      <c r="F47" s="7" t="s">
        <v>15</v>
      </c>
      <c r="G47" s="42"/>
      <c r="H47" s="45" t="s">
        <v>53</v>
      </c>
      <c r="I47" s="42"/>
    </row>
    <row r="48" spans="5:9" ht="12.75">
      <c r="E48" s="42"/>
      <c r="F48" s="7" t="s">
        <v>51</v>
      </c>
      <c r="G48" s="66"/>
      <c r="H48" s="56" t="s">
        <v>54</v>
      </c>
      <c r="I48" s="57"/>
    </row>
    <row r="49" spans="5:9" ht="13.5" thickBot="1">
      <c r="E49" s="43"/>
      <c r="F49" s="6"/>
      <c r="G49" s="43"/>
      <c r="H49" s="40"/>
      <c r="I49" s="43"/>
    </row>
    <row r="51" spans="1:9" ht="13.5" thickBot="1">
      <c r="A51" s="67" t="s">
        <v>41</v>
      </c>
      <c r="B51" s="67"/>
      <c r="C51" s="67"/>
      <c r="D51" s="67"/>
      <c r="E51" s="67"/>
      <c r="F51" s="67"/>
      <c r="G51" s="2"/>
      <c r="H51" s="2"/>
      <c r="I51" s="2"/>
    </row>
    <row r="52" spans="1:9" ht="12.75">
      <c r="A52" s="2"/>
      <c r="B52" s="21"/>
      <c r="C52" s="10"/>
      <c r="D52" s="11"/>
      <c r="E52" s="3" t="s">
        <v>8</v>
      </c>
      <c r="F52" s="3" t="s">
        <v>11</v>
      </c>
      <c r="G52" s="3" t="s">
        <v>9</v>
      </c>
      <c r="H52" s="3" t="s">
        <v>11</v>
      </c>
      <c r="I52" s="34" t="s">
        <v>32</v>
      </c>
    </row>
    <row r="53" spans="1:9" ht="13.5" thickBot="1">
      <c r="A53" s="2"/>
      <c r="B53" s="22"/>
      <c r="C53" s="12"/>
      <c r="D53" s="13"/>
      <c r="E53" s="4" t="s">
        <v>10</v>
      </c>
      <c r="F53" s="4"/>
      <c r="G53" s="4" t="s">
        <v>10</v>
      </c>
      <c r="H53" s="37"/>
      <c r="I53" s="35"/>
    </row>
    <row r="54" spans="1:9" ht="12.75">
      <c r="A54" s="2"/>
      <c r="B54" s="23" t="s">
        <v>6</v>
      </c>
      <c r="C54" s="15"/>
      <c r="D54" s="15"/>
      <c r="E54" s="41">
        <v>0</v>
      </c>
      <c r="F54" s="5"/>
      <c r="G54" s="41">
        <v>0</v>
      </c>
      <c r="H54" s="38"/>
      <c r="I54" s="52">
        <v>0</v>
      </c>
    </row>
    <row r="55" spans="1:9" ht="12.75">
      <c r="A55" s="2"/>
      <c r="B55" s="24" t="s">
        <v>42</v>
      </c>
      <c r="C55" s="17"/>
      <c r="D55" s="17"/>
      <c r="E55" s="42"/>
      <c r="F55" s="7"/>
      <c r="G55" s="42"/>
      <c r="H55" s="39"/>
      <c r="I55" s="42"/>
    </row>
    <row r="56" spans="1:9" ht="13.5" thickBot="1">
      <c r="A56" s="2"/>
      <c r="B56" s="25"/>
      <c r="C56" s="19"/>
      <c r="D56" s="19"/>
      <c r="E56" s="43"/>
      <c r="F56" s="6"/>
      <c r="G56" s="43"/>
      <c r="H56" s="40"/>
      <c r="I56" s="43"/>
    </row>
    <row r="57" spans="2:9" ht="12.75">
      <c r="B57" s="36"/>
      <c r="C57" s="53"/>
      <c r="D57" s="10"/>
      <c r="E57" s="3" t="s">
        <v>8</v>
      </c>
      <c r="F57" s="3" t="s">
        <v>11</v>
      </c>
      <c r="G57" s="3" t="s">
        <v>9</v>
      </c>
      <c r="H57" s="3" t="s">
        <v>11</v>
      </c>
      <c r="I57" s="63" t="s">
        <v>40</v>
      </c>
    </row>
    <row r="58" spans="2:9" ht="13.5" thickBot="1">
      <c r="B58" s="53"/>
      <c r="C58" s="53"/>
      <c r="D58" s="12"/>
      <c r="E58" s="4" t="s">
        <v>10</v>
      </c>
      <c r="F58" s="4"/>
      <c r="G58" s="4" t="s">
        <v>10</v>
      </c>
      <c r="H58" s="37"/>
      <c r="I58" s="64" t="s">
        <v>47</v>
      </c>
    </row>
    <row r="59" spans="2:9" ht="12.75">
      <c r="B59" s="54"/>
      <c r="C59" s="54"/>
      <c r="D59" s="16"/>
      <c r="E59" s="42">
        <v>16074.5</v>
      </c>
      <c r="F59" s="56" t="s">
        <v>38</v>
      </c>
      <c r="G59" s="57"/>
      <c r="H59" s="39"/>
      <c r="I59" s="69">
        <f>SUM(I54+E59+E62)</f>
        <v>36074.5</v>
      </c>
    </row>
    <row r="60" spans="2:9" ht="12.75">
      <c r="B60" s="54"/>
      <c r="C60" s="54"/>
      <c r="D60" s="16"/>
      <c r="E60" s="42"/>
      <c r="F60" s="56" t="s">
        <v>15</v>
      </c>
      <c r="G60" s="57"/>
      <c r="H60" s="39"/>
      <c r="I60" s="55"/>
    </row>
    <row r="61" spans="2:9" ht="12.75">
      <c r="B61" s="54"/>
      <c r="C61" s="54"/>
      <c r="D61" s="16"/>
      <c r="E61" s="42"/>
      <c r="F61" s="56" t="s">
        <v>39</v>
      </c>
      <c r="G61" s="57"/>
      <c r="H61" s="39"/>
      <c r="I61" s="55"/>
    </row>
    <row r="62" spans="2:9" ht="12.75">
      <c r="B62" s="54"/>
      <c r="C62" s="54"/>
      <c r="D62" s="16"/>
      <c r="E62" s="42">
        <v>20000</v>
      </c>
      <c r="F62" s="56" t="s">
        <v>43</v>
      </c>
      <c r="G62" s="57"/>
      <c r="H62" s="39"/>
      <c r="I62" s="55"/>
    </row>
    <row r="63" spans="2:9" ht="12.75">
      <c r="B63" s="54"/>
      <c r="C63" s="54"/>
      <c r="D63" s="16"/>
      <c r="E63" s="42"/>
      <c r="F63" s="7" t="s">
        <v>44</v>
      </c>
      <c r="G63" s="42"/>
      <c r="H63" s="39"/>
      <c r="I63" s="55"/>
    </row>
    <row r="64" spans="2:9" ht="13.5" thickBot="1">
      <c r="B64" s="54"/>
      <c r="C64" s="54"/>
      <c r="D64" s="18"/>
      <c r="E64" s="43"/>
      <c r="F64" s="6" t="s">
        <v>45</v>
      </c>
      <c r="G64" s="43"/>
      <c r="H64" s="40"/>
      <c r="I64" s="58"/>
    </row>
    <row r="65" spans="5:9" ht="12.75">
      <c r="E65" s="3" t="s">
        <v>8</v>
      </c>
      <c r="F65" s="3" t="s">
        <v>11</v>
      </c>
      <c r="G65" s="3" t="s">
        <v>9</v>
      </c>
      <c r="H65" s="3" t="s">
        <v>11</v>
      </c>
      <c r="I65" s="60" t="s">
        <v>55</v>
      </c>
    </row>
    <row r="66" spans="5:9" ht="13.5" thickBot="1">
      <c r="E66" s="4" t="s">
        <v>10</v>
      </c>
      <c r="F66" s="4"/>
      <c r="G66" s="4" t="s">
        <v>10</v>
      </c>
      <c r="H66" s="37"/>
      <c r="I66" s="61" t="s">
        <v>47</v>
      </c>
    </row>
    <row r="67" spans="5:9" ht="12.75">
      <c r="E67" s="42">
        <v>32149</v>
      </c>
      <c r="F67" s="56" t="s">
        <v>59</v>
      </c>
      <c r="G67" s="57"/>
      <c r="H67" s="39"/>
      <c r="I67" s="62">
        <f>SUM(I59+E67+E70)</f>
        <v>88223.5</v>
      </c>
    </row>
    <row r="68" spans="5:9" ht="12.75">
      <c r="E68" s="42"/>
      <c r="F68" s="56" t="s">
        <v>15</v>
      </c>
      <c r="G68" s="57"/>
      <c r="H68" s="39"/>
      <c r="I68" s="55"/>
    </row>
    <row r="69" spans="5:9" ht="12.75">
      <c r="E69" s="42"/>
      <c r="F69" s="56" t="s">
        <v>58</v>
      </c>
      <c r="G69" s="57"/>
      <c r="H69" s="39"/>
      <c r="I69" s="55"/>
    </row>
    <row r="70" spans="5:9" ht="12.75">
      <c r="E70" s="42">
        <v>20000</v>
      </c>
      <c r="F70" s="56" t="s">
        <v>43</v>
      </c>
      <c r="G70" s="57"/>
      <c r="H70" s="39"/>
      <c r="I70" s="55"/>
    </row>
    <row r="71" spans="5:9" ht="12.75">
      <c r="E71" s="42"/>
      <c r="F71" s="7" t="s">
        <v>44</v>
      </c>
      <c r="G71" s="42"/>
      <c r="H71" s="39"/>
      <c r="I71" s="55"/>
    </row>
    <row r="72" spans="5:9" ht="13.5" thickBot="1">
      <c r="E72" s="43"/>
      <c r="F72" s="6" t="s">
        <v>56</v>
      </c>
      <c r="G72" s="43"/>
      <c r="H72" s="40"/>
      <c r="I72" s="58"/>
    </row>
    <row r="76" spans="1:5" ht="12.75">
      <c r="A76" s="20" t="s">
        <v>23</v>
      </c>
      <c r="B76" s="20"/>
      <c r="D76" s="20">
        <v>42760</v>
      </c>
      <c r="E76" s="20" t="s">
        <v>57</v>
      </c>
    </row>
    <row r="77" spans="1:8" ht="12.75">
      <c r="A77" t="s">
        <v>13</v>
      </c>
      <c r="G77" t="s">
        <v>2</v>
      </c>
      <c r="H77" t="s">
        <v>24</v>
      </c>
    </row>
    <row r="78" ht="12.75">
      <c r="A78" t="s">
        <v>0</v>
      </c>
    </row>
    <row r="79" spans="1:7" ht="12.75">
      <c r="A79" t="s">
        <v>4</v>
      </c>
      <c r="G79" t="s">
        <v>1</v>
      </c>
    </row>
    <row r="80" ht="12.75">
      <c r="A80" t="s">
        <v>1</v>
      </c>
    </row>
    <row r="81" ht="12.75">
      <c r="G81" t="s">
        <v>3</v>
      </c>
    </row>
  </sheetData>
  <sheetProtection/>
  <printOptions horizontalCentered="1" verticalCentered="1"/>
  <pageMargins left="0" right="0" top="0" bottom="0" header="0.5118110236220472" footer="0.5118110236220472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Ucetni</cp:lastModifiedBy>
  <cp:lastPrinted>2021-01-11T05:00:29Z</cp:lastPrinted>
  <dcterms:modified xsi:type="dcterms:W3CDTF">2021-01-11T09:01:49Z</dcterms:modified>
  <cp:category/>
  <cp:version/>
  <cp:contentType/>
  <cp:contentStatus/>
</cp:coreProperties>
</file>